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ahidahsaadon\Desktop\call circular 2023\"/>
    </mc:Choice>
  </mc:AlternateContent>
  <xr:revisionPtr revIDLastSave="0" documentId="8_{FEE08044-0631-4160-BF8A-CC1AE50CA03F}" xr6:coauthVersionLast="47" xr6:coauthVersionMax="47" xr10:uidLastSave="{00000000-0000-0000-0000-000000000000}"/>
  <bookViews>
    <workbookView xWindow="1515" yWindow="1515" windowWidth="11655" windowHeight="11385" activeTab="2" xr2:uid="{00000000-000D-0000-FFFF-FFFF00000000}"/>
  </bookViews>
  <sheets>
    <sheet name="TAJUK LAMPIRAN C" sheetId="4" r:id="rId1"/>
    <sheet name="AHN 1" sheetId="2" r:id="rId2"/>
    <sheet name="AHN 2" sheetId="3" r:id="rId3"/>
  </sheets>
  <definedNames>
    <definedName name="_xlnm.Print_Area" localSheetId="1">'AHN 1'!$A$1:$G$43</definedName>
    <definedName name="_xlnm.Print_Area" localSheetId="2">'AHN 2'!$A$1:$I$300</definedName>
    <definedName name="_xlnm.Print_Area" localSheetId="0">'TAJUK LAMPIRAN C'!$A$1:$H$39</definedName>
    <definedName name="_xlnm.Print_Titles" localSheetId="1">'AHN 1'!$10:$15</definedName>
    <definedName name="_xlnm.Print_Titles" localSheetId="2">'AHN 2'!$11:$15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2" l="1"/>
  <c r="C93" i="3"/>
  <c r="G82" i="3"/>
  <c r="C82" i="3"/>
  <c r="C148" i="3"/>
  <c r="E143" i="3"/>
  <c r="D143" i="3"/>
  <c r="C143" i="3"/>
  <c r="G141" i="3"/>
  <c r="F262" i="3"/>
  <c r="E262" i="3"/>
  <c r="D262" i="3"/>
  <c r="C262" i="3"/>
  <c r="G261" i="3"/>
  <c r="G262" i="3" s="1"/>
  <c r="C254" i="3"/>
  <c r="D251" i="3"/>
  <c r="C251" i="3"/>
  <c r="F228" i="3"/>
  <c r="E228" i="3"/>
  <c r="D228" i="3"/>
  <c r="C228" i="3"/>
  <c r="G226" i="3"/>
  <c r="G174" i="3" l="1"/>
  <c r="D82" i="3"/>
  <c r="G70" i="3" l="1"/>
  <c r="G19" i="3" l="1"/>
  <c r="G20" i="3"/>
  <c r="G21" i="3"/>
  <c r="G22" i="3"/>
  <c r="G23" i="3"/>
  <c r="G24" i="3"/>
  <c r="C25" i="3"/>
  <c r="D25" i="3"/>
  <c r="D17" i="2" s="1"/>
  <c r="E25" i="3"/>
  <c r="F25" i="3"/>
  <c r="F17" i="2" s="1"/>
  <c r="G27" i="3"/>
  <c r="G28" i="3"/>
  <c r="G29" i="3"/>
  <c r="C30" i="3"/>
  <c r="D30" i="3"/>
  <c r="E30" i="3"/>
  <c r="E18" i="2" s="1"/>
  <c r="F30" i="3"/>
  <c r="G32" i="3"/>
  <c r="G33" i="3" s="1"/>
  <c r="G19" i="2" s="1"/>
  <c r="C33" i="3"/>
  <c r="D33" i="3"/>
  <c r="D19" i="2" s="1"/>
  <c r="E33" i="3"/>
  <c r="E19" i="2" s="1"/>
  <c r="F33" i="3"/>
  <c r="D34" i="3"/>
  <c r="G37" i="3"/>
  <c r="G38" i="3"/>
  <c r="G39" i="3"/>
  <c r="G40" i="3"/>
  <c r="G41" i="3"/>
  <c r="G42" i="3"/>
  <c r="G43" i="3"/>
  <c r="G44" i="3"/>
  <c r="G45" i="3"/>
  <c r="G46" i="3"/>
  <c r="C47" i="3"/>
  <c r="C48" i="3" s="1"/>
  <c r="D47" i="3"/>
  <c r="D48" i="3" s="1"/>
  <c r="E47" i="3"/>
  <c r="E48" i="3" s="1"/>
  <c r="F47" i="3"/>
  <c r="F48" i="3"/>
  <c r="G53" i="3"/>
  <c r="G54" i="3"/>
  <c r="G55" i="3"/>
  <c r="C56" i="3"/>
  <c r="D56" i="3"/>
  <c r="E56" i="3"/>
  <c r="F56" i="3"/>
  <c r="G58" i="3"/>
  <c r="G59" i="3"/>
  <c r="G60" i="3"/>
  <c r="G61" i="3"/>
  <c r="G62" i="3"/>
  <c r="G63" i="3"/>
  <c r="G64" i="3"/>
  <c r="G65" i="3"/>
  <c r="G66" i="3"/>
  <c r="G67" i="3"/>
  <c r="G68" i="3"/>
  <c r="G69" i="3"/>
  <c r="G71" i="3"/>
  <c r="G72" i="3"/>
  <c r="G73" i="3"/>
  <c r="G74" i="3"/>
  <c r="G75" i="3"/>
  <c r="G76" i="3"/>
  <c r="G77" i="3"/>
  <c r="G78" i="3"/>
  <c r="G80" i="3"/>
  <c r="G81" i="3"/>
  <c r="E82" i="3"/>
  <c r="F82" i="3"/>
  <c r="G84" i="3"/>
  <c r="G85" i="3"/>
  <c r="C86" i="3"/>
  <c r="D86" i="3"/>
  <c r="E86" i="3"/>
  <c r="F86" i="3"/>
  <c r="G88" i="3"/>
  <c r="G89" i="3" s="1"/>
  <c r="C89" i="3"/>
  <c r="D89" i="3"/>
  <c r="E89" i="3"/>
  <c r="F89" i="3"/>
  <c r="G91" i="3"/>
  <c r="G92" i="3" s="1"/>
  <c r="C92" i="3"/>
  <c r="D92" i="3"/>
  <c r="E92" i="3"/>
  <c r="F92" i="3"/>
  <c r="G96" i="3"/>
  <c r="G97" i="3"/>
  <c r="G98" i="3"/>
  <c r="G99" i="3"/>
  <c r="C100" i="3"/>
  <c r="D100" i="3"/>
  <c r="E100" i="3"/>
  <c r="F100" i="3"/>
  <c r="G102" i="3"/>
  <c r="G103" i="3" s="1"/>
  <c r="C103" i="3"/>
  <c r="D103" i="3"/>
  <c r="E103" i="3"/>
  <c r="F103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C119" i="3"/>
  <c r="D119" i="3"/>
  <c r="E119" i="3"/>
  <c r="F119" i="3"/>
  <c r="G123" i="3"/>
  <c r="G124" i="3"/>
  <c r="G125" i="3"/>
  <c r="G126" i="3"/>
  <c r="G127" i="3"/>
  <c r="G128" i="3"/>
  <c r="G129" i="3"/>
  <c r="G130" i="3"/>
  <c r="G131" i="3"/>
  <c r="G132" i="3"/>
  <c r="C133" i="3"/>
  <c r="D133" i="3"/>
  <c r="E133" i="3"/>
  <c r="F133" i="3"/>
  <c r="G135" i="3"/>
  <c r="G136" i="3"/>
  <c r="C137" i="3"/>
  <c r="D137" i="3"/>
  <c r="E137" i="3"/>
  <c r="F137" i="3"/>
  <c r="G139" i="3"/>
  <c r="G140" i="3"/>
  <c r="G142" i="3"/>
  <c r="F143" i="3"/>
  <c r="G145" i="3"/>
  <c r="G146" i="3"/>
  <c r="G147" i="3"/>
  <c r="D148" i="3"/>
  <c r="E148" i="3"/>
  <c r="F148" i="3"/>
  <c r="G150" i="3"/>
  <c r="G151" i="3"/>
  <c r="G152" i="3"/>
  <c r="G153" i="3"/>
  <c r="G154" i="3"/>
  <c r="G155" i="3"/>
  <c r="C156" i="3"/>
  <c r="D156" i="3"/>
  <c r="E156" i="3"/>
  <c r="F156" i="3"/>
  <c r="G158" i="3"/>
  <c r="G159" i="3"/>
  <c r="C160" i="3"/>
  <c r="D160" i="3"/>
  <c r="E160" i="3"/>
  <c r="F160" i="3"/>
  <c r="G164" i="3"/>
  <c r="G165" i="3"/>
  <c r="C166" i="3"/>
  <c r="D166" i="3"/>
  <c r="E166" i="3"/>
  <c r="F166" i="3"/>
  <c r="G168" i="3"/>
  <c r="G169" i="3"/>
  <c r="G170" i="3"/>
  <c r="G171" i="3"/>
  <c r="G172" i="3"/>
  <c r="G173" i="3"/>
  <c r="G175" i="3"/>
  <c r="G176" i="3"/>
  <c r="C177" i="3"/>
  <c r="D177" i="3"/>
  <c r="E177" i="3"/>
  <c r="F177" i="3"/>
  <c r="G179" i="3"/>
  <c r="G180" i="3" s="1"/>
  <c r="C180" i="3"/>
  <c r="D180" i="3"/>
  <c r="E180" i="3"/>
  <c r="F180" i="3"/>
  <c r="G182" i="3"/>
  <c r="G183" i="3"/>
  <c r="G184" i="3"/>
  <c r="C185" i="3"/>
  <c r="D185" i="3"/>
  <c r="E185" i="3"/>
  <c r="F185" i="3"/>
  <c r="G189" i="3"/>
  <c r="G190" i="3"/>
  <c r="G191" i="3"/>
  <c r="G192" i="3"/>
  <c r="C193" i="3"/>
  <c r="D193" i="3"/>
  <c r="E193" i="3"/>
  <c r="F193" i="3"/>
  <c r="G195" i="3"/>
  <c r="G196" i="3"/>
  <c r="G197" i="3"/>
  <c r="C198" i="3"/>
  <c r="D198" i="3"/>
  <c r="E198" i="3"/>
  <c r="F198" i="3"/>
  <c r="G200" i="3"/>
  <c r="G201" i="3"/>
  <c r="G202" i="3"/>
  <c r="C203" i="3"/>
  <c r="D203" i="3"/>
  <c r="E203" i="3"/>
  <c r="F203" i="3"/>
  <c r="G205" i="3"/>
  <c r="G206" i="3" s="1"/>
  <c r="C206" i="3"/>
  <c r="D206" i="3"/>
  <c r="E206" i="3"/>
  <c r="F206" i="3"/>
  <c r="G210" i="3"/>
  <c r="G211" i="3"/>
  <c r="G212" i="3"/>
  <c r="G213" i="3"/>
  <c r="G214" i="3"/>
  <c r="G215" i="3"/>
  <c r="G216" i="3"/>
  <c r="G217" i="3"/>
  <c r="G218" i="3"/>
  <c r="C219" i="3"/>
  <c r="C220" i="3" s="1"/>
  <c r="C28" i="2" s="1"/>
  <c r="D219" i="3"/>
  <c r="D220" i="3" s="1"/>
  <c r="D28" i="2" s="1"/>
  <c r="E219" i="3"/>
  <c r="E220" i="3" s="1"/>
  <c r="E28" i="2" s="1"/>
  <c r="F219" i="3"/>
  <c r="F220" i="3" s="1"/>
  <c r="F28" i="2" s="1"/>
  <c r="G223" i="3"/>
  <c r="G224" i="3" s="1"/>
  <c r="C224" i="3"/>
  <c r="C229" i="3" s="1"/>
  <c r="C29" i="2" s="1"/>
  <c r="D224" i="3"/>
  <c r="E224" i="3"/>
  <c r="F224" i="3"/>
  <c r="F229" i="3" s="1"/>
  <c r="F29" i="2" s="1"/>
  <c r="G227" i="3"/>
  <c r="G228" i="3" s="1"/>
  <c r="G234" i="3"/>
  <c r="G235" i="3"/>
  <c r="G236" i="3"/>
  <c r="G237" i="3"/>
  <c r="G238" i="3"/>
  <c r="G239" i="3"/>
  <c r="G240" i="3"/>
  <c r="G241" i="3"/>
  <c r="G242" i="3"/>
  <c r="C243" i="3"/>
  <c r="D243" i="3"/>
  <c r="E243" i="3"/>
  <c r="F243" i="3"/>
  <c r="G245" i="3"/>
  <c r="G246" i="3" s="1"/>
  <c r="C246" i="3"/>
  <c r="D246" i="3"/>
  <c r="E246" i="3"/>
  <c r="F246" i="3"/>
  <c r="G248" i="3"/>
  <c r="G250" i="3"/>
  <c r="E251" i="3"/>
  <c r="F251" i="3"/>
  <c r="G253" i="3"/>
  <c r="G254" i="3" s="1"/>
  <c r="D254" i="3"/>
  <c r="E254" i="3"/>
  <c r="F254" i="3"/>
  <c r="G258" i="3"/>
  <c r="G259" i="3" s="1"/>
  <c r="C259" i="3"/>
  <c r="D259" i="3"/>
  <c r="E259" i="3"/>
  <c r="F259" i="3"/>
  <c r="G264" i="3"/>
  <c r="G265" i="3"/>
  <c r="G266" i="3"/>
  <c r="G267" i="3"/>
  <c r="G268" i="3"/>
  <c r="G269" i="3"/>
  <c r="G270" i="3"/>
  <c r="G271" i="3"/>
  <c r="C272" i="3"/>
  <c r="D272" i="3"/>
  <c r="E272" i="3"/>
  <c r="F272" i="3"/>
  <c r="G274" i="3"/>
  <c r="G275" i="3" s="1"/>
  <c r="C275" i="3"/>
  <c r="D275" i="3"/>
  <c r="E275" i="3"/>
  <c r="F275" i="3"/>
  <c r="G279" i="3"/>
  <c r="G280" i="3" s="1"/>
  <c r="C280" i="3"/>
  <c r="D280" i="3"/>
  <c r="E280" i="3"/>
  <c r="F280" i="3"/>
  <c r="G282" i="3"/>
  <c r="G283" i="3" s="1"/>
  <c r="C283" i="3"/>
  <c r="D283" i="3"/>
  <c r="E283" i="3"/>
  <c r="F283" i="3"/>
  <c r="G287" i="3"/>
  <c r="G288" i="3" s="1"/>
  <c r="G289" i="3" s="1"/>
  <c r="G35" i="2" s="1"/>
  <c r="C288" i="3"/>
  <c r="D288" i="3"/>
  <c r="D289" i="3" s="1"/>
  <c r="D35" i="2" s="1"/>
  <c r="E288" i="3"/>
  <c r="E289" i="3" s="1"/>
  <c r="E35" i="2" s="1"/>
  <c r="F288" i="3"/>
  <c r="F289" i="3" s="1"/>
  <c r="F35" i="2" s="1"/>
  <c r="E17" i="2"/>
  <c r="C18" i="2"/>
  <c r="D18" i="2"/>
  <c r="F18" i="2"/>
  <c r="C19" i="2"/>
  <c r="F19" i="2"/>
  <c r="C20" i="2"/>
  <c r="E20" i="2"/>
  <c r="F20" i="2"/>
  <c r="G272" i="3" l="1"/>
  <c r="F207" i="3"/>
  <c r="F27" i="2" s="1"/>
  <c r="C161" i="3"/>
  <c r="G143" i="3"/>
  <c r="F284" i="3"/>
  <c r="F34" i="2" s="1"/>
  <c r="D255" i="3"/>
  <c r="D32" i="2" s="1"/>
  <c r="C289" i="3"/>
  <c r="C35" i="2" s="1"/>
  <c r="E120" i="3"/>
  <c r="E24" i="2" s="1"/>
  <c r="D93" i="3"/>
  <c r="D23" i="2" s="1"/>
  <c r="G276" i="3"/>
  <c r="G160" i="3"/>
  <c r="E34" i="3"/>
  <c r="E49" i="3" s="1"/>
  <c r="G148" i="3"/>
  <c r="G56" i="3"/>
  <c r="D20" i="2"/>
  <c r="D21" i="2" s="1"/>
  <c r="E207" i="3"/>
  <c r="E27" i="2" s="1"/>
  <c r="G100" i="3"/>
  <c r="E284" i="3"/>
  <c r="E34" i="2" s="1"/>
  <c r="E276" i="3"/>
  <c r="E33" i="2" s="1"/>
  <c r="G251" i="3"/>
  <c r="G166" i="3"/>
  <c r="D276" i="3"/>
  <c r="F255" i="3"/>
  <c r="F32" i="2" s="1"/>
  <c r="G185" i="3"/>
  <c r="G86" i="3"/>
  <c r="F276" i="3"/>
  <c r="F33" i="2" s="1"/>
  <c r="C284" i="3"/>
  <c r="C34" i="2" s="1"/>
  <c r="C276" i="3"/>
  <c r="C33" i="2" s="1"/>
  <c r="E255" i="3"/>
  <c r="E32" i="2" s="1"/>
  <c r="G229" i="3"/>
  <c r="G29" i="2" s="1"/>
  <c r="C186" i="3"/>
  <c r="C26" i="2" s="1"/>
  <c r="C25" i="2"/>
  <c r="D186" i="3"/>
  <c r="D26" i="2" s="1"/>
  <c r="G33" i="2"/>
  <c r="F34" i="3"/>
  <c r="F49" i="3" s="1"/>
  <c r="C207" i="3"/>
  <c r="C27" i="2" s="1"/>
  <c r="G137" i="3"/>
  <c r="G203" i="3"/>
  <c r="C34" i="3"/>
  <c r="C49" i="3" s="1"/>
  <c r="E161" i="3"/>
  <c r="E25" i="2" s="1"/>
  <c r="G193" i="3"/>
  <c r="D161" i="3"/>
  <c r="D25" i="2" s="1"/>
  <c r="F120" i="3"/>
  <c r="F24" i="2" s="1"/>
  <c r="C255" i="3"/>
  <c r="D207" i="3"/>
  <c r="D27" i="2" s="1"/>
  <c r="E229" i="3"/>
  <c r="E29" i="2" s="1"/>
  <c r="F186" i="3"/>
  <c r="F26" i="2" s="1"/>
  <c r="D120" i="3"/>
  <c r="D24" i="2" s="1"/>
  <c r="D284" i="3"/>
  <c r="D34" i="2" s="1"/>
  <c r="D229" i="3"/>
  <c r="D29" i="2" s="1"/>
  <c r="G198" i="3"/>
  <c r="F161" i="3"/>
  <c r="F25" i="2" s="1"/>
  <c r="C120" i="3"/>
  <c r="C24" i="2" s="1"/>
  <c r="G243" i="3"/>
  <c r="F21" i="2"/>
  <c r="G219" i="3"/>
  <c r="E21" i="2"/>
  <c r="G133" i="3"/>
  <c r="E186" i="3"/>
  <c r="E26" i="2" s="1"/>
  <c r="E93" i="3"/>
  <c r="E23" i="2" s="1"/>
  <c r="G177" i="3"/>
  <c r="G119" i="3"/>
  <c r="G156" i="3"/>
  <c r="F93" i="3"/>
  <c r="F23" i="2" s="1"/>
  <c r="G30" i="3"/>
  <c r="G18" i="2" s="1"/>
  <c r="G47" i="3"/>
  <c r="G20" i="2" s="1"/>
  <c r="C21" i="2"/>
  <c r="G25" i="3"/>
  <c r="G17" i="2" s="1"/>
  <c r="G284" i="3"/>
  <c r="G34" i="2" s="1"/>
  <c r="D49" i="3"/>
  <c r="D290" i="3" l="1"/>
  <c r="G120" i="3"/>
  <c r="G24" i="2" s="1"/>
  <c r="G207" i="3"/>
  <c r="G27" i="2" s="1"/>
  <c r="G93" i="3"/>
  <c r="G23" i="2" s="1"/>
  <c r="C230" i="3"/>
  <c r="D33" i="2"/>
  <c r="D36" i="2" s="1"/>
  <c r="F290" i="3"/>
  <c r="E290" i="3"/>
  <c r="C32" i="2"/>
  <c r="C36" i="2" s="1"/>
  <c r="C290" i="3"/>
  <c r="G186" i="3"/>
  <c r="G26" i="2" s="1"/>
  <c r="F36" i="2"/>
  <c r="E36" i="2"/>
  <c r="C23" i="2"/>
  <c r="C30" i="2" s="1"/>
  <c r="F30" i="2"/>
  <c r="D30" i="2"/>
  <c r="D230" i="3"/>
  <c r="G161" i="3"/>
  <c r="G25" i="2" s="1"/>
  <c r="G255" i="3"/>
  <c r="G290" i="3" s="1"/>
  <c r="G32" i="2"/>
  <c r="G36" i="2" s="1"/>
  <c r="G220" i="3"/>
  <c r="F230" i="3"/>
  <c r="F291" i="3" s="1"/>
  <c r="G21" i="2"/>
  <c r="G34" i="3"/>
  <c r="E30" i="2"/>
  <c r="E230" i="3"/>
  <c r="G48" i="3"/>
  <c r="D291" i="3" l="1"/>
  <c r="C291" i="3"/>
  <c r="D37" i="2"/>
  <c r="F37" i="2"/>
  <c r="G230" i="3"/>
  <c r="C37" i="2"/>
  <c r="E291" i="3"/>
  <c r="E37" i="2"/>
  <c r="G49" i="3"/>
  <c r="G28" i="2"/>
  <c r="G30" i="2" s="1"/>
  <c r="G37" i="2" s="1"/>
  <c r="G291" i="3" l="1"/>
</calcChain>
</file>

<file path=xl/sharedStrings.xml><?xml version="1.0" encoding="utf-8"?>
<sst xmlns="http://schemas.openxmlformats.org/spreadsheetml/2006/main" count="361" uniqueCount="303">
  <si>
    <t>MAKSUD BEKALAN :</t>
  </si>
  <si>
    <t>JABATAN :</t>
  </si>
  <si>
    <t>PERIHAL</t>
  </si>
  <si>
    <t xml:space="preserve">SEBENAR </t>
  </si>
  <si>
    <t>31 DIS</t>
  </si>
  <si>
    <t>(RM)</t>
  </si>
  <si>
    <t xml:space="preserve">ANGGARAN </t>
  </si>
  <si>
    <t>DISEMAK</t>
  </si>
  <si>
    <t xml:space="preserve">HASIL CUKAI </t>
  </si>
  <si>
    <t xml:space="preserve">CUKAI TANAH </t>
  </si>
  <si>
    <t>CUKAI PARIT DAN TALI AIR</t>
  </si>
  <si>
    <t xml:space="preserve">CUKAI HASIL HUTAN </t>
  </si>
  <si>
    <t xml:space="preserve">CUKAI HIBURAN </t>
  </si>
  <si>
    <t xml:space="preserve">JUMLAH HASIL CUKAI </t>
  </si>
  <si>
    <t>LESEN, BAYARAN PENDAFTARAN DAN PERMIT</t>
  </si>
  <si>
    <t>PERKHIDMATAN DAN BAYARAN PERKHIDMATAN</t>
  </si>
  <si>
    <t>PEROLEHAN DARI JUALAN BARANG-BARANG</t>
  </si>
  <si>
    <t>SEWAAN</t>
  </si>
  <si>
    <t>FAEDAH DAN PEROLEHAN DARI PELABURAN</t>
  </si>
  <si>
    <t>DENDA DAN HUKUMAN</t>
  </si>
  <si>
    <t>HASIL BUKAN CUKAI</t>
  </si>
  <si>
    <t>JUMLAH HASIL BUKAN CUKAI</t>
  </si>
  <si>
    <t>TERIMAAN BUKAN HASIL</t>
  </si>
  <si>
    <t>PULANGAN BALIK PERBELANJAAN</t>
  </si>
  <si>
    <t>TERIMAAN DARI AGENSI KERAJAAN</t>
  </si>
  <si>
    <t>JUMLAH TERIMAAN BUKAN HASIL</t>
  </si>
  <si>
    <t>JUMLAH HASIL</t>
  </si>
  <si>
    <t>CUKAI TANAH SEMASA / BERULANG</t>
  </si>
  <si>
    <t>CUKAI TANAH TAHUN PERTAMA</t>
  </si>
  <si>
    <t>CUKAI PETAK SEMASA</t>
  </si>
  <si>
    <t>TUNGGAKAN CUKAI PETAK</t>
  </si>
  <si>
    <t>CUKAI TANAH PAJAKAN TANAH RIZAB KERAJAAN</t>
  </si>
  <si>
    <t>TUNGGAKAN CUKAI TANAH</t>
  </si>
  <si>
    <t>JUMLAH CUKAI TANAH</t>
  </si>
  <si>
    <t>TUNGGAKAN CUKAI PARIT DAN TALI AIR</t>
  </si>
  <si>
    <t>CARUMAN PARIT</t>
  </si>
  <si>
    <t>JUMLAH CUKAI PARIT DAN TALI AIR</t>
  </si>
  <si>
    <t>CUKAI HUTAN</t>
  </si>
  <si>
    <t>JUMLAH CUKAI HASIL HUTAN</t>
  </si>
  <si>
    <t>CUKAI TIKET WAYANG</t>
  </si>
  <si>
    <t>CUKAI TIKET TAMAN TEMA</t>
  </si>
  <si>
    <t>CUKAI TIKET PERTUNJUKAN HIBURAN</t>
  </si>
  <si>
    <t>CUKAI TIKET PERMAINAN HIBURAN</t>
  </si>
  <si>
    <t>CUKAI PAMERAN DAN KEBUDAYAAN</t>
  </si>
  <si>
    <t>CUKAI TIKET PERTANDINGAN SUKAN</t>
  </si>
  <si>
    <t>CUKAI HIBURAN KELAB MALAM</t>
  </si>
  <si>
    <t>CUKAI HIBURAN - LUMBA KUDA</t>
  </si>
  <si>
    <t>CUKAI HIBURAN YANG LAIN</t>
  </si>
  <si>
    <t>JUMLAH CUKAI HIBURAN</t>
  </si>
  <si>
    <t>CUKAI LANGSUNG</t>
  </si>
  <si>
    <t>JUMLAH CUKAI LANGSUNG</t>
  </si>
  <si>
    <t>CUKAI TIDAK LANGSUNG</t>
  </si>
  <si>
    <t>JUMLAH CUKAI TIDAK LANGSUNG</t>
  </si>
  <si>
    <t>BAYARAN PENDAFTARAN</t>
  </si>
  <si>
    <t>BAYARAN PERMOHONAN TANAH</t>
  </si>
  <si>
    <t>PENDAFTARAN PERKAHWINAN AWAM</t>
  </si>
  <si>
    <t>BAYARAN PENDAFTARAN YANG LAIN</t>
  </si>
  <si>
    <t>JUMLAH BAYARAN PENDAFTARAN</t>
  </si>
  <si>
    <t>BAYARAN UNTUK BERNIAGA</t>
  </si>
  <si>
    <t>LESEN PERIKANAN</t>
  </si>
  <si>
    <t>LESEN PERAHU</t>
  </si>
  <si>
    <t>LESEN PENILAI DAN PELELONG</t>
  </si>
  <si>
    <t>LESEN KEDAI MINUMAN KERAS</t>
  </si>
  <si>
    <t>LESEN SENJATA API DAN ALAT SENJATA</t>
  </si>
  <si>
    <t>LESEN TEMBAKAU</t>
  </si>
  <si>
    <t>LESEN BINATANG PERBURUAN DAN BURUNG</t>
  </si>
  <si>
    <t>LESEN PEMBONGKARAN KUBUR</t>
  </si>
  <si>
    <t>LESEN PERKAHWINAN</t>
  </si>
  <si>
    <t>LESEN PERLADANGAN UNGGAS</t>
  </si>
  <si>
    <t>LESEN PENULIS SURAT PERMOHONAN</t>
  </si>
  <si>
    <t>LESEN MINUMAN KERAS</t>
  </si>
  <si>
    <t>PERMIT PELURU</t>
  </si>
  <si>
    <t>PERMIT BAHAN-BAHAN LETUPAN</t>
  </si>
  <si>
    <t>PERMIT TANAH DAN GALIAN</t>
  </si>
  <si>
    <t>PERMIT HIBURAN, PERARAKAN DAN WAYANG</t>
  </si>
  <si>
    <t>PELBAGAI LESEN DAN PERMIT YANG LAIN</t>
  </si>
  <si>
    <t>JUMLAH BAYARAN UNTUK BERNIAGA</t>
  </si>
  <si>
    <t>SUMBANGAN DAN BAYARAN GANTI DARIPADA LUAR NEGERI DAN SUMBANGAN TEMPATAN</t>
  </si>
  <si>
    <t>LAIN-LAIN TERIMAAN ATAU PINDAHAN ATAU SUMBANGAN</t>
  </si>
  <si>
    <t>LESEN PENIAGA BARANG-BARANG SUDAH PAKAI / BARANG LUSUH</t>
  </si>
  <si>
    <t>BAYARAN UNTUK PENDAFTARAN INDIVIDU</t>
  </si>
  <si>
    <t>PERMIT PEMINDAHAN KELUAR TERNAKAN</t>
  </si>
  <si>
    <t>JUMLAH BAYARAN UNTUK PENDAFTARAN INDIVIDU</t>
  </si>
  <si>
    <t>PELBAGAI BAYARAN</t>
  </si>
  <si>
    <t>PELBAGAI BAYARAN YANG LAIN</t>
  </si>
  <si>
    <t>JUMLAH PELBAGAI BAYARAN</t>
  </si>
  <si>
    <t>JUMLAH LESEN, BAYARAN PENDAFTARAN DAN PERMIT</t>
  </si>
  <si>
    <t>BAYARAN IKHTISAS</t>
  </si>
  <si>
    <t>BAYARAN PERKHIDMATAN HAIWAN DAN PERTANIAN</t>
  </si>
  <si>
    <t>BAYARAN SIJIL PERAKUAN KESIHATAN TERNAKAN</t>
  </si>
  <si>
    <t>BAYARAN SIJIL KESIHATAN HAIWAN KESAYANGAN</t>
  </si>
  <si>
    <t>BAYARAN IKHTISAS YANG LAIN</t>
  </si>
  <si>
    <t>JUMLAH BAYARAN IKHTISAS</t>
  </si>
  <si>
    <t>BAYARAN PELAJARAN</t>
  </si>
  <si>
    <t>YURAN KURSUS</t>
  </si>
  <si>
    <t>JUMLAH BAYARAN PELAJARAN</t>
  </si>
  <si>
    <t>PUSAT TANGGUNGJAWAB (PTJ) :</t>
  </si>
  <si>
    <t xml:space="preserve">ANGGARAN HASIL MENGIKUT OBJEK AM / OBJEK SEBAGAI </t>
  </si>
  <si>
    <t>ANGGARAN HASIL MENGIKUT OBJEK LANJUT</t>
  </si>
  <si>
    <t>BAYARAN PERKHIDMATAN</t>
  </si>
  <si>
    <t>KAD PENGENALAN HAIWAN (PET PASSPORT)</t>
  </si>
  <si>
    <t>BAYARAN PERKHIDMATAN LELONGAN AWAM</t>
  </si>
  <si>
    <t>BAYARAN UPAH KERJA</t>
  </si>
  <si>
    <t>BAYARAN PENDAFTARAN PINDAH MILIK TANAH</t>
  </si>
  <si>
    <t>BAYARAN PENDAFTARAN GADAIAN</t>
  </si>
  <si>
    <t>BAYARAN PENDAFTARAN SELEPAS GADAIAN</t>
  </si>
  <si>
    <t>BAYARAN PENDAFTARAN SURAT KAVEAT</t>
  </si>
  <si>
    <t>BAYARAN PENDAFTARAN HAKMILIK KEKAL</t>
  </si>
  <si>
    <t>BAYARAN PERKHIDMATAN YANG LAIN</t>
  </si>
  <si>
    <t>PROSES RAYUAN MAJLIS MESYUARAT KERAJAAN NEGERI (MMKN)</t>
  </si>
  <si>
    <t>CAJ PENYIMPANAN DOKUMEN HAKMILIK YANG TIDAK DIPUNGUT</t>
  </si>
  <si>
    <t>JUMLAH BAYARAN PERKHIDMATAN</t>
  </si>
  <si>
    <t>JUMLAH PERKHIDMATAN DAN BAYARAN PERKHIDMATAN</t>
  </si>
  <si>
    <t>JUALAN BARANG-BARANG CETAK</t>
  </si>
  <si>
    <t>JUALAN ALAT TULIS DAN BORANG</t>
  </si>
  <si>
    <t>JUALAN BORANG SEBUTHARGA</t>
  </si>
  <si>
    <t>JUALAN PELAN</t>
  </si>
  <si>
    <t>JUALAN BORANG BERCETAK</t>
  </si>
  <si>
    <t>JUALAN PATIL LESEN PERAHU</t>
  </si>
  <si>
    <t>JUALAN SALINAN DOKUMEN BERDAFTAR</t>
  </si>
  <si>
    <t>JUALAN TRACING</t>
  </si>
  <si>
    <t>JUALAN KITAB</t>
  </si>
  <si>
    <t>JUALAN BORANG TENDER</t>
  </si>
  <si>
    <t>JUALAN BARANG-BARANG CETAK YANG LAIN</t>
  </si>
  <si>
    <t>JUMLAH JUALAN BARANG-BARANG CETAK</t>
  </si>
  <si>
    <t>JUALAN BARANG-BARANG STOR</t>
  </si>
  <si>
    <t>JUALAN BARANG-BARANG PERUBATAN</t>
  </si>
  <si>
    <t>JUMLAH JUALAN BARANG-BARANG STOR</t>
  </si>
  <si>
    <t>JUALAN HARTA BENDA YANG TIDAK DIPERMODALKAN</t>
  </si>
  <si>
    <t>JUALAN HARTA BENDA</t>
  </si>
  <si>
    <t>JUALAN KENDERAAN</t>
  </si>
  <si>
    <t>JUMLAH JUALAN HARTA BENDA YANG TIDAK DIPERMODALKAN</t>
  </si>
  <si>
    <t>PREMIUM TANAH</t>
  </si>
  <si>
    <t>PREMIUM BAGI GERAN</t>
  </si>
  <si>
    <t>BAYARAN KHAS TANAH</t>
  </si>
  <si>
    <t>PREMIUM PAJAKAN TANAH RIZAB KERAJAAN</t>
  </si>
  <si>
    <t>JUMLAH PREMIUM TANAH</t>
  </si>
  <si>
    <t>JUALAN BARANG PERTANIAN / TERNAKAN</t>
  </si>
  <si>
    <t>JUALAN BARANG-BARANG RANCANGAN TERNAKAN</t>
  </si>
  <si>
    <t>JUALAN UBAT HAIWAN</t>
  </si>
  <si>
    <t>JUMLAH JUALAN BARANG PERTANIAN / TERNAKAN</t>
  </si>
  <si>
    <t>PELBAGAI JUALAN</t>
  </si>
  <si>
    <t>JUALAN TUAK</t>
  </si>
  <si>
    <t>JUALAN-JUALAN YANG LAIN</t>
  </si>
  <si>
    <t>JUMLAH PELBAGAI JUALAN</t>
  </si>
  <si>
    <t>JUMLAH PEROLEHAN DARI JUALAN BARANG-BARANG</t>
  </si>
  <si>
    <t>SEWA TANAH KERAJAAN</t>
  </si>
  <si>
    <t>JUMLAH SEWA TANAH KERAJAAN</t>
  </si>
  <si>
    <t>SEWA TANAH TANAMAN KEKAL PENGELUARAN MAKANAN</t>
  </si>
  <si>
    <t>SEWA BANGUNAN</t>
  </si>
  <si>
    <t>SEWA BANGUNAN KEDIAMAN</t>
  </si>
  <si>
    <t>SEWA BANGUNAN PEJABAT KERAJAAN NEGERI</t>
  </si>
  <si>
    <t>SEWA RUMAH PERSINGGAHAN DAN BANGLO</t>
  </si>
  <si>
    <t>SEWA RUMAH DAN PERABOT</t>
  </si>
  <si>
    <t>SEWA BANGUNAN DAN GERAI</t>
  </si>
  <si>
    <t>SEWA BANGUNAN YANG LAIN</t>
  </si>
  <si>
    <t>JUMLAH SEWA BANGUNAN</t>
  </si>
  <si>
    <t>SEWA PELBAGAI</t>
  </si>
  <si>
    <t>SEWA MENARA TELEKOMUNIKASI</t>
  </si>
  <si>
    <t>SEWA PENGGUNAAN TANAH DAN INFRASTRUKTUR</t>
  </si>
  <si>
    <t>SEWA PELBAGAI YANG LAIN</t>
  </si>
  <si>
    <t>JUMLAH SEWA PELBAGAI</t>
  </si>
  <si>
    <t>JUMLAH SEWAAN</t>
  </si>
  <si>
    <t>FAEDAH DAN PEROLEHAN DARI PELABURAN DALAM NEGERI</t>
  </si>
  <si>
    <t>DIVIDEN DARI PELABURAN SAHAM DAN SYER</t>
  </si>
  <si>
    <t>PEROLEHAN DARI OPERASI PASARAN WANG (REPO)</t>
  </si>
  <si>
    <t>FAEDAH DARI PELABURAN DEPOSIT PASARAN WANG (DPW)</t>
  </si>
  <si>
    <t>JUMLAH FAEDAH DAN PEROLEHAN DARI PELABURAN DALAM NEGERI</t>
  </si>
  <si>
    <t>KEUNTUNGAN DARI BAKI WANG DALAM BANK - AKAUN SEMASA</t>
  </si>
  <si>
    <t>FAEDAH ATAS PINJAMAN NEGERI</t>
  </si>
  <si>
    <t>BADAN BERKANUN</t>
  </si>
  <si>
    <t>JUMLAH FAEDAH ATAS PINJAMAN NEGERI</t>
  </si>
  <si>
    <t>FAEDAH ATAS PINJAMAN DARIPADA AKAUN AMANAH KERAJAAN</t>
  </si>
  <si>
    <t>PINJAMAN KOMPUTER</t>
  </si>
  <si>
    <t>PINJAMAN KENDERAAN</t>
  </si>
  <si>
    <t>FAEDAH DARIPADA KUMPULAN PINJAMAN PERUMAHAN</t>
  </si>
  <si>
    <t>JUMLAH FAEDAH ATAS PINJAMAN DARIPADA AKAUN AMANAH KERAJAAN</t>
  </si>
  <si>
    <t>JUMLAH FAEDAH DAN PEROLEHAN DARI PELABURAN</t>
  </si>
  <si>
    <t>DENDA-DENDA DAN RAMPASAN</t>
  </si>
  <si>
    <t>DENDA - LEWAT BAYAR CUKAI TANAH</t>
  </si>
  <si>
    <t>NOTIS DAN DENDA LEWAT BAYARAN CUKAI TANAH</t>
  </si>
  <si>
    <t>DENDA - KESALAHAN HUTAN</t>
  </si>
  <si>
    <t>DENDA PEJABAT</t>
  </si>
  <si>
    <t>DENDA PEKERJAAN YANG TIDAK MEMUASKAN</t>
  </si>
  <si>
    <t>DENDA DAN HUKUMAN YANG LAIN</t>
  </si>
  <si>
    <t>JUMLAH DENDA DAN HUKUMAN</t>
  </si>
  <si>
    <t>PELBAGAI SUMBANGAN</t>
  </si>
  <si>
    <t>PELBAGAI SUMBANGAN DARI LAIN-LAIN AGENSI KERAJAAN / PELBAGAI TERIMAAN</t>
  </si>
  <si>
    <t>JUMLAH PELBAGAI SUMBANGAN</t>
  </si>
  <si>
    <t>JUMLAH SUMBANGAN DAN BAYARAN GANTI DARIPADA LUAR NEGERI DAN SUMBANGAN TEMPATAN</t>
  </si>
  <si>
    <t>PULANGAN BALIK PERBELANJAAN AM</t>
  </si>
  <si>
    <t>TERIMAAN BALIK BAYARAN TAHUN-TAHUN LALU</t>
  </si>
  <si>
    <t>PULANGAN BALIK BANTUAN SARA HIDUP KUARTERS</t>
  </si>
  <si>
    <t>PELBAGAI HASIL TAHUN LALU</t>
  </si>
  <si>
    <t>PELBAGAI HASIL TAHUN SEMASA</t>
  </si>
  <si>
    <t>BAYARAN-BAYARAN BALIK YANG LAIN</t>
  </si>
  <si>
    <t>PULANGAN BALIK IMBUHAN TETAP PERUMAHAN KUARTERS</t>
  </si>
  <si>
    <t>PULANGAN BALIK ELAUN PERUMAHAN WILAYAH KUARTERS</t>
  </si>
  <si>
    <t>JUMLAH PULANGAN BALIK PERBELANJAAN AM</t>
  </si>
  <si>
    <t>DAPATAN BALIK WANG AMANAH</t>
  </si>
  <si>
    <t>LEBIHAN DARI PENUTUPAN AKAUN AMANAH</t>
  </si>
  <si>
    <t>JUMLAH DAPATAN BALIK WANG AMANAH</t>
  </si>
  <si>
    <t>DAPATAN BALIK WANG-WANG TAK DITUNTUT</t>
  </si>
  <si>
    <t>CEK TERBATAL TIDAK DITUNTUT</t>
  </si>
  <si>
    <t>JUMLAH DAPATAN BALIK WANG-WANG TAK DITUNTUT</t>
  </si>
  <si>
    <t>PELBAGAI PULANGAN BALIK PERBELANJAAN</t>
  </si>
  <si>
    <t>LAIN-LAIN PULANGAN BALIK PERBELANJAAN</t>
  </si>
  <si>
    <t>JUMLAH PELBAGAI PULANGAN BALIK PERBELANJAAN</t>
  </si>
  <si>
    <t>JUMLAH PULANGAN BALIK PERBELANJAAN</t>
  </si>
  <si>
    <t>PEMBERIAN DAN CARUMAN</t>
  </si>
  <si>
    <t>PEMBERIAN MENGIKUT RAMAI PENDUDUK</t>
  </si>
  <si>
    <t>PEMBERIAN PERTAMBAHAN HASIL</t>
  </si>
  <si>
    <t>PEMBERIAN 50% KOS PENGURUSAN JABATAN NEGERI</t>
  </si>
  <si>
    <t>KEHILANGAN HASIL NEGERI</t>
  </si>
  <si>
    <t>PEMBERIAN DAN CARUMAN YANG LAIN</t>
  </si>
  <si>
    <t>PEMBERIAN KOS PERKHIDMATAN DI ATAS PELAKSANAAN PROJEK PEMBANGUNAN PERSEKUTUAN</t>
  </si>
  <si>
    <t>JUMLAH PEMBERIAN DAN CARUMAN</t>
  </si>
  <si>
    <t>JUMLAH TERIMAAN DARI AGENSI KERAJAAN</t>
  </si>
  <si>
    <t>DISKAUN DITERIMA</t>
  </si>
  <si>
    <t>JUMLAH DISKAUN DITERIMA</t>
  </si>
  <si>
    <t>JUMLAH LAIN-LAIN TERIMAAN ATAU PINDAHAN ATAU SUMBANGAN</t>
  </si>
  <si>
    <t>LAMPIRAN C - AHN 1</t>
  </si>
  <si>
    <t>LAMPIRAN C - AHN 2</t>
  </si>
  <si>
    <t>LAMPIRAN C</t>
  </si>
  <si>
    <t>FORMAT CADANGAN ANGGARAN HASIL</t>
  </si>
  <si>
    <t>HASIL</t>
  </si>
  <si>
    <t xml:space="preserve">HASIL </t>
  </si>
  <si>
    <t>TERIMAAN DARIPADA AGENSI KERAJAAN</t>
  </si>
  <si>
    <t>KEUNTUNGAN ATAS JUALAN / PELUPUSAN ASET</t>
  </si>
  <si>
    <t>CUKAI PERTUNJUKAN / PEMENTASAN PENTAS</t>
  </si>
  <si>
    <t>LESEN PERHUTANAN / MEMASUKI HUTAN SIMPANAN</t>
  </si>
  <si>
    <t>LESEN TUMPANG SEMENTARA / LESEN MENDUDUKI SEMENTARA TANAH KERAJAAN</t>
  </si>
  <si>
    <t>LESEN GUDANG BARANG-BARANG TERJAMIN / GUDANG BARANG-BARANG</t>
  </si>
  <si>
    <t>PERMIT IMPORT / EXPORT TERNAKAN</t>
  </si>
  <si>
    <t>BAYARAN PENERBANGAN</t>
  </si>
  <si>
    <t>BAYARAN PERMOHONAN PERMIT RUANG UDARA</t>
  </si>
  <si>
    <t>JUMLAH BAYARAN PENERBANGAN</t>
  </si>
  <si>
    <t>CARIAN RASMI / PERSENDIRIAN HAKMILIK                     (CRHM / CSHM)</t>
  </si>
  <si>
    <t>PROSES RAYUAN PREMIUM</t>
  </si>
  <si>
    <t>BAYARAN PERKHIDMATAN NOTIS 6A</t>
  </si>
  <si>
    <t>JUALAN BARANG-BARANG STOR YANG LAIN</t>
  </si>
  <si>
    <t>JUALAN ALAT KELENGKAPAN PEJABAT - PERABOT DAN LENGKAPAN</t>
  </si>
  <si>
    <t>JUALAN HASIL PERTANIAN / TERNAKAN</t>
  </si>
  <si>
    <t>JUALAN KERBAU / LEMBU PAWAH</t>
  </si>
  <si>
    <t>BAYARAN HASIL TERNAKAN</t>
  </si>
  <si>
    <t>JUALAN BARANG PERTANIAN / TERNAKAN YANG LAIN</t>
  </si>
  <si>
    <t>SEWA TANAH KERAJAAN YANG LAIN</t>
  </si>
  <si>
    <t>SEWA RUMAH</t>
  </si>
  <si>
    <t>SEWA ASRAMA</t>
  </si>
  <si>
    <t>JUMLAH SEWA KENDERAAN</t>
  </si>
  <si>
    <t>SEWA KENDERAAN</t>
  </si>
  <si>
    <t>SEWA KENDERAAN PENUMPNG (TERMASUK VAN, BAS, KERETA, MOTOSIKAL DAN SKUTER)</t>
  </si>
  <si>
    <t>PINJAMAN KEPADA SYARIKAT BERKAITAN KERAJAAN</t>
  </si>
  <si>
    <t>PIHAK BERKUASA TEMPATAN</t>
  </si>
  <si>
    <t>PELBAGAI PEROLEHAN</t>
  </si>
  <si>
    <t>PEROLEHAN YANG LAIN</t>
  </si>
  <si>
    <t>JUMLAH PELBAGAI PEROLEHAN</t>
  </si>
  <si>
    <t>DENDA PEGAWAI AWAM</t>
  </si>
  <si>
    <t>HUKUMAN KERANA PECAH KONTRAK</t>
  </si>
  <si>
    <t>SUMBANGAN TEMPATAN</t>
  </si>
  <si>
    <t>INDIVIDU-INDIVIDU</t>
  </si>
  <si>
    <t>JUMLAH SUMBANGAN TEMPATAN</t>
  </si>
  <si>
    <t>BAYARAN BALIK GAJI KERANA MELETAK JAWATAN</t>
  </si>
  <si>
    <t>LAIN-LAIN BAYARAN BALIK GAJI</t>
  </si>
  <si>
    <t>PINDAHAN DANA ELEKTRONIK TERBATAL</t>
  </si>
  <si>
    <t>TERIMAAN UNTUK PERKHIDMATAN</t>
  </si>
  <si>
    <t>BAYARAN MEMERIKSA JENTERA KERAJAAN TERMASUK BAYARAN PEMERIKSAAN KENDERAAN DAN JENTERA YANG DIBAYAR OLEH AGENSI KERAJAAN</t>
  </si>
  <si>
    <t>JUMLAH TERIMAAN UNTUK PERKHIDMATAN</t>
  </si>
  <si>
    <t>DANA KHAS / PEMBERIAN KHAS</t>
  </si>
  <si>
    <t>PEMBERIAN PELANCONGAN</t>
  </si>
  <si>
    <t>PELBAGAI TERIMAAN</t>
  </si>
  <si>
    <t>PELBAGAI TERIMAAN YANG LAIN</t>
  </si>
  <si>
    <t>JUMLAH PELBAGAI TERIMAAN</t>
  </si>
  <si>
    <t>KENDERAAN DAN JENTERA</t>
  </si>
  <si>
    <t>JUMLAH KEUNTUNGAN ATAS JUALAN / PELUPUSAN ASET</t>
  </si>
  <si>
    <t>JUMLAH KENDERAAN DAN JENTERA</t>
  </si>
  <si>
    <t>KELENGKAPAN DAN PERALATAN</t>
  </si>
  <si>
    <t>JUMLAH KELENGKAPAN DAN PERALATAN</t>
  </si>
  <si>
    <t>CADANGAN ANGGARAN HASIL TAHUN 2023</t>
  </si>
  <si>
    <t>PERBEZAAN ANGGARAN HASIL TAHUN 2023 DAN ANGGARAN HASIL TAHUN 2022</t>
  </si>
  <si>
    <t>LESEN PETROLEUM</t>
  </si>
  <si>
    <t>SEWA BANGUNAN PEJABAT (TERMASUK INSTITUT PELAJARAN DAN INSTITUSI PENYELIDIKAN)</t>
  </si>
  <si>
    <t xml:space="preserve">PELBAGAI SUMBANGAN YANG LAIN </t>
  </si>
  <si>
    <t>DEPOSIT TIDAK DITUNTUT</t>
  </si>
  <si>
    <t>BAYARAN BALIK</t>
  </si>
  <si>
    <t>BAYARAN BALIK BAHAGIAN KERAJAAN KWSP</t>
  </si>
  <si>
    <t>JUMLAH BAYARAN BALIK</t>
  </si>
  <si>
    <t>JUALAN HARTA BENDA YANG LAIN</t>
  </si>
  <si>
    <t>PENJELASAN PENINGKATAN/PENURUNAN ANGGARAN 2023 BERBANDING ANGGARAN 2022</t>
  </si>
  <si>
    <t>PERBEZAAN ANGGARAN HASIL TAHUN 2023 
DAN 
ANGGARAN HASIL TAHUN 2022</t>
  </si>
  <si>
    <t>JUSTIFIKASI SETIAP KOD HASIL</t>
  </si>
  <si>
    <t>PENGESAHAN OLEH:</t>
  </si>
  <si>
    <t>….....................................................................</t>
  </si>
  <si>
    <t xml:space="preserve">COP PEGAWAI PENGAWAL                                                      </t>
  </si>
  <si>
    <t>OBJEK AM / OBJEK SEBAGAI)</t>
  </si>
  <si>
    <r>
      <t>·</t>
    </r>
    <r>
      <rPr>
        <sz val="13"/>
        <color theme="1"/>
        <rFont val="Times New Roman"/>
        <family val="1"/>
      </rPr>
      <t> </t>
    </r>
    <r>
      <rPr>
        <b/>
        <sz val="12.5"/>
        <color theme="1"/>
        <rFont val="Arial"/>
        <family val="2"/>
      </rPr>
      <t>AHN 2</t>
    </r>
  </si>
  <si>
    <t xml:space="preserve">(ANGGARAN HASIL MENGIKUT </t>
  </si>
  <si>
    <t>OBJEK LANJUT)</t>
  </si>
  <si>
    <r>
      <rPr>
        <b/>
        <sz val="13"/>
        <color theme="1"/>
        <rFont val="Symbol"/>
        <family val="1"/>
        <charset val="2"/>
      </rPr>
      <t>·</t>
    </r>
    <r>
      <rPr>
        <b/>
        <sz val="13"/>
        <color theme="1"/>
        <rFont val="Arial"/>
        <family val="2"/>
      </rPr>
      <t> </t>
    </r>
    <r>
      <rPr>
        <b/>
        <sz val="12.5"/>
        <color theme="1"/>
        <rFont val="Arial"/>
        <family val="2"/>
      </rPr>
      <t>AHN 1</t>
    </r>
  </si>
  <si>
    <t>TAHUN 2023</t>
  </si>
  <si>
    <r>
      <t xml:space="preserve">NOTA: SILA TERUS ISIKAN FORMAT AHN 2 KERANA FORMAT AHN 1 TELAH  </t>
    </r>
    <r>
      <rPr>
        <i/>
        <sz val="11"/>
        <color theme="1"/>
        <rFont val="Arial"/>
        <family val="2"/>
      </rPr>
      <t xml:space="preserve">LINK </t>
    </r>
    <r>
      <rPr>
        <sz val="11"/>
        <color theme="1"/>
        <rFont val="Arial"/>
        <family val="2"/>
      </rPr>
      <t>FORMULA  DARIPADA AHN 2</t>
    </r>
  </si>
  <si>
    <t>BAYARAN PERMIT SEMENTARA</t>
  </si>
  <si>
    <r>
      <t xml:space="preserve">PERINCIAN PERKIRAAN ANGGARAN HASIL 2023 BERASASKAN KADAR CUKAI, 
CAJ, FI, JUALAN, SEWAAN DLL / 
</t>
    </r>
    <r>
      <rPr>
        <b/>
        <i/>
        <sz val="11"/>
        <color theme="1"/>
        <rFont val="Arial"/>
        <family val="2"/>
      </rPr>
      <t xml:space="preserve">TREND </t>
    </r>
    <r>
      <rPr>
        <b/>
        <sz val="11"/>
        <color theme="1"/>
        <rFont val="Arial"/>
        <family val="2"/>
      </rPr>
      <t>PERMOHONAN / KELULUSAN / KUANTITI / UNIT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</si>
</sst>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Symbol"/>
      <family val="1"/>
      <charset val="2"/>
    </font>
    <font>
      <sz val="11"/>
      <color theme="1"/>
      <name val="Arial"/>
      <family val="2"/>
    </font>
    <font>
      <b/>
      <sz val="3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3"/>
      <color theme="1"/>
      <name val="Symbol"/>
      <family val="1"/>
      <charset val="2"/>
    </font>
    <font>
      <sz val="13"/>
      <color theme="1"/>
      <name val="Times New Roman"/>
      <family val="1"/>
    </font>
    <font>
      <sz val="13"/>
      <color theme="1"/>
      <name val="Arial"/>
      <family val="2"/>
    </font>
    <font>
      <b/>
      <sz val="13"/>
      <color theme="1"/>
      <name val="Symbol"/>
      <family val="1"/>
      <charset val="2"/>
    </font>
    <font>
      <b/>
      <sz val="12.5"/>
      <color theme="1"/>
      <name val="Symbol"/>
      <family val="1"/>
      <charset val="2"/>
    </font>
    <font>
      <b/>
      <sz val="12.5"/>
      <color theme="1"/>
      <name val="Arial"/>
      <family val="2"/>
    </font>
    <font>
      <b/>
      <sz val="13"/>
      <color theme="1"/>
      <name val="Arial"/>
      <family val="1"/>
      <charset val="2"/>
    </font>
    <font>
      <b/>
      <sz val="12.5"/>
      <color theme="1"/>
      <name val="Calibri"/>
      <family val="2"/>
      <scheme val="minor"/>
    </font>
    <font>
      <i/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" fillId="0" borderId="1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4" fontId="8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4" fontId="8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shrinkToFi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8" fillId="3" borderId="5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 shrinkToFit="1"/>
    </xf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 shrinkToFi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4" fontId="8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right" vertical="center"/>
    </xf>
    <xf numFmtId="4" fontId="4" fillId="6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4" fontId="8" fillId="7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right" vertical="center" wrapText="1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vertical="center"/>
    </xf>
    <xf numFmtId="4" fontId="10" fillId="0" borderId="5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4" fontId="10" fillId="4" borderId="1" xfId="0" applyNumberFormat="1" applyFont="1" applyFill="1" applyBorder="1" applyAlignment="1">
      <alignment vertical="center"/>
    </xf>
    <xf numFmtId="0" fontId="11" fillId="4" borderId="2" xfId="0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5" xfId="0" applyNumberFormat="1" applyFont="1" applyFill="1" applyBorder="1" applyAlignment="1">
      <alignment vertical="center"/>
    </xf>
    <xf numFmtId="0" fontId="8" fillId="7" borderId="5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>
      <alignment vertical="center"/>
    </xf>
    <xf numFmtId="4" fontId="6" fillId="7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/>
    <xf numFmtId="0" fontId="15" fillId="0" borderId="0" xfId="0" applyFont="1"/>
    <xf numFmtId="0" fontId="15" fillId="0" borderId="16" xfId="0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0" fontId="20" fillId="0" borderId="0" xfId="0" applyFont="1" applyBorder="1"/>
    <xf numFmtId="0" fontId="20" fillId="0" borderId="17" xfId="0" applyFont="1" applyBorder="1"/>
    <xf numFmtId="0" fontId="18" fillId="0" borderId="0" xfId="0" applyFont="1" applyBorder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left" wrapText="1"/>
    </xf>
    <xf numFmtId="0" fontId="6" fillId="8" borderId="5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 shrinkToFit="1"/>
    </xf>
    <xf numFmtId="0" fontId="8" fillId="3" borderId="6" xfId="0" applyFont="1" applyFill="1" applyBorder="1" applyAlignment="1">
      <alignment horizontal="left" vertical="center" wrapText="1" shrinkToFit="1"/>
    </xf>
    <xf numFmtId="0" fontId="8" fillId="4" borderId="5" xfId="0" applyFont="1" applyFill="1" applyBorder="1" applyAlignment="1">
      <alignment horizontal="left" vertical="center" wrapText="1" shrinkToFit="1"/>
    </xf>
    <xf numFmtId="0" fontId="8" fillId="4" borderId="6" xfId="0" applyFont="1" applyFill="1" applyBorder="1" applyAlignment="1">
      <alignment horizontal="left" vertical="center" wrapText="1" shrinkToFit="1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6"/>
  <sheetViews>
    <sheetView view="pageBreakPreview" topLeftCell="A4" zoomScaleNormal="100" zoomScaleSheetLayoutView="100" workbookViewId="0">
      <selection activeCell="J20" sqref="J20"/>
    </sheetView>
  </sheetViews>
  <sheetFormatPr defaultRowHeight="15"/>
  <sheetData>
    <row r="5" spans="1:8">
      <c r="B5" s="165" t="s">
        <v>223</v>
      </c>
      <c r="C5" s="165"/>
      <c r="D5" s="165"/>
      <c r="E5" s="165"/>
      <c r="F5" s="165"/>
      <c r="G5" s="165"/>
    </row>
    <row r="6" spans="1:8" ht="15" customHeight="1">
      <c r="B6" s="165"/>
      <c r="C6" s="165"/>
      <c r="D6" s="165"/>
      <c r="E6" s="165"/>
      <c r="F6" s="165"/>
      <c r="G6" s="165"/>
    </row>
    <row r="7" spans="1:8" ht="15" customHeight="1">
      <c r="B7" s="165"/>
      <c r="C7" s="165"/>
      <c r="D7" s="165"/>
      <c r="E7" s="165"/>
      <c r="F7" s="165"/>
      <c r="G7" s="165"/>
    </row>
    <row r="8" spans="1:8" ht="15" customHeight="1">
      <c r="B8" s="165"/>
      <c r="C8" s="165"/>
      <c r="D8" s="165"/>
      <c r="E8" s="165"/>
      <c r="F8" s="165"/>
      <c r="G8" s="165"/>
    </row>
    <row r="9" spans="1:8" ht="15" customHeight="1">
      <c r="C9" s="19"/>
      <c r="D9" s="19"/>
      <c r="E9" s="19"/>
      <c r="F9" s="19"/>
    </row>
    <row r="10" spans="1:8" ht="15" customHeight="1">
      <c r="A10" s="5"/>
      <c r="B10" s="5"/>
      <c r="C10" s="5"/>
      <c r="D10" s="5"/>
      <c r="E10" s="5"/>
      <c r="F10" s="5"/>
      <c r="G10" s="5"/>
      <c r="H10" s="5"/>
    </row>
    <row r="11" spans="1:8" ht="15" customHeight="1">
      <c r="A11" s="5"/>
      <c r="B11" s="5"/>
      <c r="C11" s="5"/>
      <c r="D11" s="5"/>
      <c r="E11" s="5"/>
      <c r="F11" s="5"/>
      <c r="G11" s="5"/>
      <c r="H11" s="5"/>
    </row>
    <row r="14" spans="1:8" ht="15.75" thickBot="1"/>
    <row r="15" spans="1:8">
      <c r="B15" s="7"/>
      <c r="C15" s="8"/>
      <c r="D15" s="8"/>
      <c r="E15" s="8"/>
      <c r="F15" s="8"/>
      <c r="G15" s="9"/>
    </row>
    <row r="16" spans="1:8">
      <c r="B16" s="10"/>
      <c r="C16" s="11"/>
      <c r="D16" s="11"/>
      <c r="E16" s="11"/>
      <c r="F16" s="11"/>
      <c r="G16" s="12"/>
    </row>
    <row r="17" spans="2:8" ht="18">
      <c r="B17" s="166" t="s">
        <v>224</v>
      </c>
      <c r="C17" s="167"/>
      <c r="D17" s="167"/>
      <c r="E17" s="167"/>
      <c r="F17" s="167"/>
      <c r="G17" s="168"/>
      <c r="H17" s="4"/>
    </row>
    <row r="18" spans="2:8" ht="18">
      <c r="B18" s="166" t="s">
        <v>299</v>
      </c>
      <c r="C18" s="167"/>
      <c r="D18" s="167"/>
      <c r="E18" s="167"/>
      <c r="F18" s="167"/>
      <c r="G18" s="168"/>
      <c r="H18" s="4"/>
    </row>
    <row r="19" spans="2:8" ht="18">
      <c r="B19" s="147"/>
      <c r="C19" s="148"/>
      <c r="D19" s="148"/>
      <c r="E19" s="148"/>
      <c r="F19" s="148"/>
      <c r="G19" s="149"/>
      <c r="H19" s="4"/>
    </row>
    <row r="20" spans="2:8" ht="18">
      <c r="B20" s="13"/>
      <c r="C20" s="11"/>
      <c r="D20" s="14"/>
      <c r="E20" s="11"/>
      <c r="F20" s="11"/>
      <c r="G20" s="12"/>
    </row>
    <row r="21" spans="2:8" s="154" customFormat="1" ht="16.5">
      <c r="B21" s="155"/>
      <c r="C21" s="158" t="s">
        <v>298</v>
      </c>
      <c r="D21" s="164" t="s">
        <v>296</v>
      </c>
      <c r="E21" s="151"/>
      <c r="F21" s="151"/>
      <c r="G21" s="156"/>
      <c r="H21" s="157"/>
    </row>
    <row r="22" spans="2:8" s="154" customFormat="1" ht="16.5">
      <c r="B22" s="155"/>
      <c r="D22" s="153" t="s">
        <v>294</v>
      </c>
      <c r="E22" s="151"/>
      <c r="F22" s="151"/>
      <c r="G22" s="156"/>
      <c r="H22" s="157"/>
    </row>
    <row r="23" spans="2:8" s="154" customFormat="1" ht="16.5">
      <c r="B23" s="155"/>
      <c r="D23" s="153"/>
      <c r="E23" s="151"/>
      <c r="F23" s="151"/>
      <c r="G23" s="156"/>
      <c r="H23" s="157"/>
    </row>
    <row r="24" spans="2:8" ht="18">
      <c r="B24" s="15"/>
      <c r="C24" s="150" t="s">
        <v>295</v>
      </c>
      <c r="D24" s="159" t="s">
        <v>296</v>
      </c>
      <c r="E24" s="152"/>
      <c r="F24" s="152"/>
      <c r="G24" s="160"/>
      <c r="H24" s="6"/>
    </row>
    <row r="25" spans="2:8" ht="17.25">
      <c r="B25" s="10"/>
      <c r="C25" s="11"/>
      <c r="D25" s="163" t="s">
        <v>297</v>
      </c>
      <c r="E25" s="161"/>
      <c r="F25" s="161"/>
      <c r="G25" s="162"/>
    </row>
    <row r="26" spans="2:8" ht="15.75" thickBot="1">
      <c r="B26" s="16"/>
      <c r="C26" s="17"/>
      <c r="D26" s="17"/>
      <c r="E26" s="17"/>
      <c r="F26" s="17"/>
      <c r="G26" s="18"/>
    </row>
  </sheetData>
  <mergeCells count="3">
    <mergeCell ref="B5:G8"/>
    <mergeCell ref="B17:G17"/>
    <mergeCell ref="B18:G18"/>
  </mergeCells>
  <printOptions horizontalCentered="1" verticalCentered="1"/>
  <pageMargins left="0.2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2"/>
  <sheetViews>
    <sheetView view="pageBreakPreview" topLeftCell="A19" zoomScaleNormal="100" zoomScaleSheetLayoutView="100" workbookViewId="0">
      <selection activeCell="C18" sqref="C18"/>
    </sheetView>
  </sheetViews>
  <sheetFormatPr defaultColWidth="9.140625" defaultRowHeight="14.25"/>
  <cols>
    <col min="1" max="1" width="12.28515625" style="27" customWidth="1"/>
    <col min="2" max="2" width="64.7109375" style="28" customWidth="1"/>
    <col min="3" max="5" width="16.7109375" style="23" customWidth="1"/>
    <col min="6" max="6" width="17.7109375" style="23" customWidth="1"/>
    <col min="7" max="7" width="21.7109375" style="23" customWidth="1"/>
    <col min="8" max="16384" width="9.140625" style="23"/>
  </cols>
  <sheetData>
    <row r="1" spans="1:8" ht="18">
      <c r="A1" s="20"/>
      <c r="B1" s="21"/>
      <c r="C1" s="22"/>
      <c r="D1" s="22"/>
      <c r="E1" s="22"/>
      <c r="F1" s="22"/>
      <c r="G1" s="30" t="s">
        <v>221</v>
      </c>
    </row>
    <row r="2" spans="1:8" ht="15">
      <c r="A2" s="20"/>
      <c r="B2" s="21"/>
      <c r="C2" s="22"/>
      <c r="D2" s="22"/>
      <c r="E2" s="22"/>
      <c r="F2" s="22"/>
      <c r="G2" s="22"/>
    </row>
    <row r="3" spans="1:8" ht="18">
      <c r="A3" s="170" t="s">
        <v>278</v>
      </c>
      <c r="B3" s="170"/>
      <c r="C3" s="170"/>
      <c r="D3" s="170"/>
      <c r="E3" s="170"/>
      <c r="F3" s="170"/>
      <c r="G3" s="170"/>
    </row>
    <row r="4" spans="1:8" ht="18">
      <c r="A4" s="170" t="s">
        <v>97</v>
      </c>
      <c r="B4" s="170"/>
      <c r="C4" s="170"/>
      <c r="D4" s="170"/>
      <c r="E4" s="170"/>
      <c r="F4" s="170"/>
      <c r="G4" s="170"/>
    </row>
    <row r="5" spans="1:8" ht="15">
      <c r="A5" s="20"/>
      <c r="B5" s="21"/>
      <c r="C5" s="22"/>
      <c r="D5" s="22"/>
      <c r="E5" s="22"/>
      <c r="F5" s="22"/>
      <c r="G5" s="22"/>
    </row>
    <row r="6" spans="1:8" ht="16.5">
      <c r="A6" s="24" t="s">
        <v>0</v>
      </c>
      <c r="B6" s="29"/>
      <c r="C6" s="25"/>
      <c r="D6" s="22"/>
      <c r="E6" s="25"/>
      <c r="F6" s="25"/>
      <c r="G6" s="25"/>
    </row>
    <row r="7" spans="1:8" ht="16.5">
      <c r="A7" s="24" t="s">
        <v>1</v>
      </c>
      <c r="B7" s="29"/>
      <c r="C7" s="25"/>
      <c r="D7" s="22"/>
      <c r="E7" s="25"/>
      <c r="F7" s="25"/>
      <c r="G7" s="25"/>
    </row>
    <row r="8" spans="1:8" ht="16.5">
      <c r="A8" s="24" t="s">
        <v>96</v>
      </c>
      <c r="B8" s="29"/>
      <c r="C8" s="25"/>
      <c r="D8" s="22"/>
      <c r="E8" s="25"/>
      <c r="F8" s="25"/>
      <c r="G8" s="25"/>
    </row>
    <row r="9" spans="1:8" ht="30.75" customHeight="1">
      <c r="A9" s="181" t="s">
        <v>300</v>
      </c>
      <c r="B9" s="181"/>
      <c r="C9" s="181"/>
      <c r="D9" s="181"/>
      <c r="E9" s="181"/>
      <c r="F9" s="181"/>
      <c r="G9" s="181"/>
    </row>
    <row r="10" spans="1:8" ht="27.75" customHeight="1">
      <c r="A10" s="171" t="s">
        <v>2</v>
      </c>
      <c r="B10" s="172"/>
      <c r="C10" s="177">
        <v>2021</v>
      </c>
      <c r="D10" s="171">
        <v>2022</v>
      </c>
      <c r="E10" s="172"/>
      <c r="F10" s="177">
        <v>2023</v>
      </c>
      <c r="G10" s="179" t="s">
        <v>279</v>
      </c>
      <c r="H10" s="26"/>
    </row>
    <row r="11" spans="1:8" ht="19.5" customHeight="1">
      <c r="A11" s="173"/>
      <c r="B11" s="174"/>
      <c r="C11" s="178"/>
      <c r="D11" s="175"/>
      <c r="E11" s="176"/>
      <c r="F11" s="178"/>
      <c r="G11" s="180"/>
    </row>
    <row r="12" spans="1:8" ht="23.25" customHeight="1">
      <c r="A12" s="173"/>
      <c r="B12" s="174"/>
      <c r="C12" s="127" t="s">
        <v>3</v>
      </c>
      <c r="D12" s="128" t="s">
        <v>6</v>
      </c>
      <c r="E12" s="128" t="s">
        <v>6</v>
      </c>
      <c r="F12" s="128" t="s">
        <v>6</v>
      </c>
      <c r="G12" s="180"/>
    </row>
    <row r="13" spans="1:8" ht="19.5" customHeight="1">
      <c r="A13" s="173"/>
      <c r="B13" s="174"/>
      <c r="C13" s="129" t="s">
        <v>4</v>
      </c>
      <c r="D13" s="129" t="s">
        <v>225</v>
      </c>
      <c r="E13" s="129" t="s">
        <v>226</v>
      </c>
      <c r="F13" s="129" t="s">
        <v>225</v>
      </c>
      <c r="G13" s="180"/>
    </row>
    <row r="14" spans="1:8" ht="17.25" customHeight="1">
      <c r="A14" s="173"/>
      <c r="B14" s="174"/>
      <c r="C14" s="129"/>
      <c r="D14" s="129"/>
      <c r="E14" s="129" t="s">
        <v>7</v>
      </c>
      <c r="F14" s="129"/>
      <c r="G14" s="180"/>
    </row>
    <row r="15" spans="1:8" ht="20.100000000000001" customHeight="1">
      <c r="A15" s="175"/>
      <c r="B15" s="176"/>
      <c r="C15" s="133" t="s">
        <v>5</v>
      </c>
      <c r="D15" s="133" t="s">
        <v>5</v>
      </c>
      <c r="E15" s="133" t="s">
        <v>5</v>
      </c>
      <c r="F15" s="133" t="s">
        <v>5</v>
      </c>
      <c r="G15" s="133" t="s">
        <v>5</v>
      </c>
    </row>
    <row r="16" spans="1:8" ht="20.100000000000001" customHeight="1">
      <c r="A16" s="32">
        <v>60000</v>
      </c>
      <c r="B16" s="32" t="s">
        <v>8</v>
      </c>
      <c r="C16" s="33"/>
      <c r="D16" s="33"/>
      <c r="E16" s="33"/>
      <c r="F16" s="33"/>
      <c r="G16" s="33"/>
    </row>
    <row r="17" spans="1:7" ht="20.100000000000001" customHeight="1">
      <c r="A17" s="84">
        <v>61100</v>
      </c>
      <c r="B17" s="34" t="s">
        <v>9</v>
      </c>
      <c r="C17" s="35">
        <f>'AHN 2'!C25</f>
        <v>0</v>
      </c>
      <c r="D17" s="35">
        <f>'AHN 2'!D25</f>
        <v>0</v>
      </c>
      <c r="E17" s="35">
        <f>'AHN 2'!E25</f>
        <v>0</v>
      </c>
      <c r="F17" s="35">
        <f>'AHN 2'!F25</f>
        <v>0</v>
      </c>
      <c r="G17" s="35">
        <f>'AHN 2'!G25</f>
        <v>0</v>
      </c>
    </row>
    <row r="18" spans="1:7" ht="20.100000000000001" customHeight="1">
      <c r="A18" s="84">
        <v>61300</v>
      </c>
      <c r="B18" s="34" t="s">
        <v>10</v>
      </c>
      <c r="C18" s="35">
        <f>'AHN 2'!C30</f>
        <v>0</v>
      </c>
      <c r="D18" s="35">
        <f>'AHN 2'!D30</f>
        <v>0</v>
      </c>
      <c r="E18" s="35">
        <f>'AHN 2'!E30</f>
        <v>0</v>
      </c>
      <c r="F18" s="35">
        <f>'AHN 2'!F30</f>
        <v>0</v>
      </c>
      <c r="G18" s="35">
        <f>'AHN 2'!G30</f>
        <v>0</v>
      </c>
    </row>
    <row r="19" spans="1:7" ht="20.100000000000001" customHeight="1">
      <c r="A19" s="84">
        <v>61400</v>
      </c>
      <c r="B19" s="34" t="s">
        <v>11</v>
      </c>
      <c r="C19" s="35">
        <f>'AHN 2'!C33</f>
        <v>0</v>
      </c>
      <c r="D19" s="35">
        <f>'AHN 2'!D33</f>
        <v>0</v>
      </c>
      <c r="E19" s="35">
        <f>'AHN 2'!E33</f>
        <v>0</v>
      </c>
      <c r="F19" s="35">
        <f>'AHN 2'!F33</f>
        <v>0</v>
      </c>
      <c r="G19" s="35">
        <f>'AHN 2'!G33</f>
        <v>0</v>
      </c>
    </row>
    <row r="20" spans="1:7" ht="20.100000000000001" customHeight="1">
      <c r="A20" s="84">
        <v>62800</v>
      </c>
      <c r="B20" s="34" t="s">
        <v>12</v>
      </c>
      <c r="C20" s="35">
        <f>'AHN 2'!C47</f>
        <v>0</v>
      </c>
      <c r="D20" s="35">
        <f>'AHN 2'!D47</f>
        <v>0</v>
      </c>
      <c r="E20" s="35">
        <f>'AHN 2'!E47</f>
        <v>0</v>
      </c>
      <c r="F20" s="35">
        <f>'AHN 2'!F47</f>
        <v>0</v>
      </c>
      <c r="G20" s="35">
        <f>'AHN 2'!G47</f>
        <v>0</v>
      </c>
    </row>
    <row r="21" spans="1:7" ht="23.1" customHeight="1">
      <c r="A21" s="182" t="s">
        <v>13</v>
      </c>
      <c r="B21" s="183"/>
      <c r="C21" s="134">
        <f>SUM(C17:C20)</f>
        <v>0</v>
      </c>
      <c r="D21" s="134">
        <f t="shared" ref="D21:G21" si="0">SUM(D17:D20)</f>
        <v>0</v>
      </c>
      <c r="E21" s="134">
        <f t="shared" si="0"/>
        <v>0</v>
      </c>
      <c r="F21" s="134">
        <f t="shared" si="0"/>
        <v>0</v>
      </c>
      <c r="G21" s="134">
        <f t="shared" si="0"/>
        <v>0</v>
      </c>
    </row>
    <row r="22" spans="1:7" ht="20.100000000000001" customHeight="1">
      <c r="A22" s="32">
        <v>70000</v>
      </c>
      <c r="B22" s="36" t="s">
        <v>20</v>
      </c>
      <c r="C22" s="35"/>
      <c r="D22" s="35"/>
      <c r="E22" s="35"/>
      <c r="F22" s="35"/>
      <c r="G22" s="35"/>
    </row>
    <row r="23" spans="1:7" ht="20.100000000000001" customHeight="1">
      <c r="A23" s="84">
        <v>71000</v>
      </c>
      <c r="B23" s="34" t="s">
        <v>14</v>
      </c>
      <c r="C23" s="35">
        <f>'AHN 2'!C93</f>
        <v>0</v>
      </c>
      <c r="D23" s="35">
        <f>'AHN 2'!D93</f>
        <v>0</v>
      </c>
      <c r="E23" s="35">
        <f>'AHN 2'!E93</f>
        <v>0</v>
      </c>
      <c r="F23" s="35">
        <f>'AHN 2'!F93</f>
        <v>0</v>
      </c>
      <c r="G23" s="35">
        <f>'AHN 2'!G93</f>
        <v>0</v>
      </c>
    </row>
    <row r="24" spans="1:7" ht="19.5" customHeight="1">
      <c r="A24" s="84">
        <v>72000</v>
      </c>
      <c r="B24" s="34" t="s">
        <v>15</v>
      </c>
      <c r="C24" s="35">
        <f>'AHN 2'!C120</f>
        <v>0</v>
      </c>
      <c r="D24" s="35">
        <f>'AHN 2'!D120</f>
        <v>0</v>
      </c>
      <c r="E24" s="35">
        <f>'AHN 2'!E120</f>
        <v>0</v>
      </c>
      <c r="F24" s="35">
        <f>'AHN 2'!F120</f>
        <v>0</v>
      </c>
      <c r="G24" s="35">
        <f>'AHN 2'!G120</f>
        <v>0</v>
      </c>
    </row>
    <row r="25" spans="1:7" ht="20.100000000000001" customHeight="1">
      <c r="A25" s="84">
        <v>73000</v>
      </c>
      <c r="B25" s="34" t="s">
        <v>16</v>
      </c>
      <c r="C25" s="35">
        <f>'AHN 2'!C161</f>
        <v>0</v>
      </c>
      <c r="D25" s="35">
        <f>'AHN 2'!D161</f>
        <v>0</v>
      </c>
      <c r="E25" s="35">
        <f>'AHN 2'!E161</f>
        <v>0</v>
      </c>
      <c r="F25" s="35">
        <f>'AHN 2'!F161</f>
        <v>0</v>
      </c>
      <c r="G25" s="35">
        <f>'AHN 2'!G161</f>
        <v>0</v>
      </c>
    </row>
    <row r="26" spans="1:7" ht="20.100000000000001" customHeight="1">
      <c r="A26" s="84">
        <v>74000</v>
      </c>
      <c r="B26" s="34" t="s">
        <v>17</v>
      </c>
      <c r="C26" s="35">
        <f>'AHN 2'!C186</f>
        <v>0</v>
      </c>
      <c r="D26" s="35">
        <f>'AHN 2'!D186</f>
        <v>0</v>
      </c>
      <c r="E26" s="35">
        <f>'AHN 2'!E186</f>
        <v>0</v>
      </c>
      <c r="F26" s="35">
        <f>'AHN 2'!F186</f>
        <v>0</v>
      </c>
      <c r="G26" s="35">
        <f>'AHN 2'!G186</f>
        <v>0</v>
      </c>
    </row>
    <row r="27" spans="1:7" ht="19.5" customHeight="1">
      <c r="A27" s="84">
        <v>75000</v>
      </c>
      <c r="B27" s="34" t="s">
        <v>18</v>
      </c>
      <c r="C27" s="35">
        <f>'AHN 2'!C207</f>
        <v>0</v>
      </c>
      <c r="D27" s="35">
        <f>'AHN 2'!D207</f>
        <v>0</v>
      </c>
      <c r="E27" s="35">
        <f>'AHN 2'!E207</f>
        <v>0</v>
      </c>
      <c r="F27" s="35">
        <f>'AHN 2'!F207</f>
        <v>0</v>
      </c>
      <c r="G27" s="35">
        <f>'AHN 2'!G207</f>
        <v>0</v>
      </c>
    </row>
    <row r="28" spans="1:7" ht="19.5" customHeight="1">
      <c r="A28" s="84">
        <v>76000</v>
      </c>
      <c r="B28" s="34" t="s">
        <v>19</v>
      </c>
      <c r="C28" s="35">
        <f>'AHN 2'!C220</f>
        <v>0</v>
      </c>
      <c r="D28" s="35">
        <f>'AHN 2'!D220</f>
        <v>0</v>
      </c>
      <c r="E28" s="35">
        <f>'AHN 2'!E220</f>
        <v>0</v>
      </c>
      <c r="F28" s="35">
        <f>'AHN 2'!F220</f>
        <v>0</v>
      </c>
      <c r="G28" s="35">
        <f>'AHN 2'!G220</f>
        <v>0</v>
      </c>
    </row>
    <row r="29" spans="1:7" ht="36" customHeight="1">
      <c r="A29" s="84">
        <v>77000</v>
      </c>
      <c r="B29" s="37" t="s">
        <v>77</v>
      </c>
      <c r="C29" s="35">
        <f>'AHN 2'!C229</f>
        <v>0</v>
      </c>
      <c r="D29" s="35">
        <f>'AHN 2'!D229</f>
        <v>0</v>
      </c>
      <c r="E29" s="35">
        <f>'AHN 2'!E229</f>
        <v>0</v>
      </c>
      <c r="F29" s="35">
        <f>'AHN 2'!F229</f>
        <v>0</v>
      </c>
      <c r="G29" s="35">
        <f>'AHN 2'!G229</f>
        <v>0</v>
      </c>
    </row>
    <row r="30" spans="1:7" ht="23.1" customHeight="1">
      <c r="A30" s="182" t="s">
        <v>21</v>
      </c>
      <c r="B30" s="183"/>
      <c r="C30" s="134">
        <f>SUM(C23:C29)</f>
        <v>0</v>
      </c>
      <c r="D30" s="134">
        <f t="shared" ref="D30:G30" si="1">SUM(D23:D29)</f>
        <v>0</v>
      </c>
      <c r="E30" s="134">
        <f t="shared" si="1"/>
        <v>0</v>
      </c>
      <c r="F30" s="134">
        <f t="shared" si="1"/>
        <v>0</v>
      </c>
      <c r="G30" s="134">
        <f t="shared" si="1"/>
        <v>0</v>
      </c>
    </row>
    <row r="31" spans="1:7" ht="20.100000000000001" customHeight="1">
      <c r="A31" s="32">
        <v>80000</v>
      </c>
      <c r="B31" s="36" t="s">
        <v>22</v>
      </c>
      <c r="C31" s="35"/>
      <c r="D31" s="35"/>
      <c r="E31" s="35"/>
      <c r="F31" s="35"/>
      <c r="G31" s="35"/>
    </row>
    <row r="32" spans="1:7" ht="19.5" customHeight="1">
      <c r="A32" s="84">
        <v>81000</v>
      </c>
      <c r="B32" s="34" t="s">
        <v>23</v>
      </c>
      <c r="C32" s="35">
        <f>'AHN 2'!C255</f>
        <v>0</v>
      </c>
      <c r="D32" s="35">
        <f>'AHN 2'!D255</f>
        <v>0</v>
      </c>
      <c r="E32" s="35">
        <f>'AHN 2'!E255</f>
        <v>0</v>
      </c>
      <c r="F32" s="35">
        <f>'AHN 2'!F255</f>
        <v>0</v>
      </c>
      <c r="G32" s="35">
        <f>'AHN 2'!G255</f>
        <v>0</v>
      </c>
    </row>
    <row r="33" spans="1:7" ht="19.5" customHeight="1">
      <c r="A33" s="84">
        <v>82000</v>
      </c>
      <c r="B33" s="34" t="s">
        <v>227</v>
      </c>
      <c r="C33" s="35">
        <f>'AHN 2'!C276</f>
        <v>0</v>
      </c>
      <c r="D33" s="35">
        <f>'AHN 2'!D276</f>
        <v>0</v>
      </c>
      <c r="E33" s="35">
        <f>'AHN 2'!E276</f>
        <v>0</v>
      </c>
      <c r="F33" s="35">
        <f>'AHN 2'!F276</f>
        <v>0</v>
      </c>
      <c r="G33" s="35">
        <f>'AHN 2'!G276</f>
        <v>0</v>
      </c>
    </row>
    <row r="34" spans="1:7" ht="19.5" customHeight="1">
      <c r="A34" s="84">
        <v>84000</v>
      </c>
      <c r="B34" s="85" t="s">
        <v>228</v>
      </c>
      <c r="C34" s="35">
        <f>'AHN 2'!C284</f>
        <v>0</v>
      </c>
      <c r="D34" s="35">
        <f>'AHN 2'!D284</f>
        <v>0</v>
      </c>
      <c r="E34" s="35">
        <f>'AHN 2'!E284</f>
        <v>0</v>
      </c>
      <c r="F34" s="35">
        <f>'AHN 2'!F284</f>
        <v>0</v>
      </c>
      <c r="G34" s="35">
        <f>'AHN 2'!G284</f>
        <v>0</v>
      </c>
    </row>
    <row r="35" spans="1:7" ht="19.5" customHeight="1">
      <c r="A35" s="84">
        <v>86000</v>
      </c>
      <c r="B35" s="37" t="s">
        <v>78</v>
      </c>
      <c r="C35" s="35">
        <f>'AHN 2'!C289</f>
        <v>0</v>
      </c>
      <c r="D35" s="35">
        <f>'AHN 2'!D289</f>
        <v>0</v>
      </c>
      <c r="E35" s="35">
        <f>'AHN 2'!E289</f>
        <v>0</v>
      </c>
      <c r="F35" s="35">
        <f>'AHN 2'!F289</f>
        <v>0</v>
      </c>
      <c r="G35" s="35">
        <f>'AHN 2'!G289</f>
        <v>0</v>
      </c>
    </row>
    <row r="36" spans="1:7" s="31" customFormat="1" ht="23.1" customHeight="1">
      <c r="A36" s="182" t="s">
        <v>25</v>
      </c>
      <c r="B36" s="183"/>
      <c r="C36" s="134">
        <f>SUM(C32:C35)</f>
        <v>0</v>
      </c>
      <c r="D36" s="134">
        <f t="shared" ref="D36:G36" si="2">SUM(D32:D35)</f>
        <v>0</v>
      </c>
      <c r="E36" s="134">
        <f t="shared" si="2"/>
        <v>0</v>
      </c>
      <c r="F36" s="134">
        <f t="shared" si="2"/>
        <v>0</v>
      </c>
      <c r="G36" s="134">
        <f t="shared" si="2"/>
        <v>0</v>
      </c>
    </row>
    <row r="37" spans="1:7" ht="26.1" customHeight="1">
      <c r="A37" s="184" t="s">
        <v>26</v>
      </c>
      <c r="B37" s="185"/>
      <c r="C37" s="135">
        <f>C21+C30+C36</f>
        <v>0</v>
      </c>
      <c r="D37" s="135">
        <f t="shared" ref="D37:G37" si="3">D21+D30+D36</f>
        <v>0</v>
      </c>
      <c r="E37" s="135">
        <f t="shared" si="3"/>
        <v>0</v>
      </c>
      <c r="F37" s="135">
        <f t="shared" si="3"/>
        <v>0</v>
      </c>
      <c r="G37" s="135">
        <f t="shared" si="3"/>
        <v>0</v>
      </c>
    </row>
    <row r="39" spans="1:7" ht="15">
      <c r="A39" s="26" t="s">
        <v>291</v>
      </c>
    </row>
    <row r="40" spans="1:7" ht="18.399999999999999" customHeight="1"/>
    <row r="41" spans="1:7">
      <c r="A41" s="169" t="s">
        <v>292</v>
      </c>
      <c r="B41" s="169"/>
    </row>
    <row r="42" spans="1:7">
      <c r="A42" s="169" t="s">
        <v>293</v>
      </c>
      <c r="B42" s="169"/>
    </row>
  </sheetData>
  <mergeCells count="14">
    <mergeCell ref="A41:B41"/>
    <mergeCell ref="A42:B42"/>
    <mergeCell ref="A3:G3"/>
    <mergeCell ref="A4:G4"/>
    <mergeCell ref="A10:B15"/>
    <mergeCell ref="D10:E11"/>
    <mergeCell ref="F10:F11"/>
    <mergeCell ref="G10:G14"/>
    <mergeCell ref="A9:G9"/>
    <mergeCell ref="A21:B21"/>
    <mergeCell ref="A30:B30"/>
    <mergeCell ref="A36:B36"/>
    <mergeCell ref="A37:B37"/>
    <mergeCell ref="C10:C11"/>
  </mergeCells>
  <printOptions horizontalCentered="1" verticalCentered="1"/>
  <pageMargins left="0.25" right="0.5" top="0.5" bottom="0.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6"/>
  <sheetViews>
    <sheetView tabSelected="1" view="pageBreakPreview" topLeftCell="A280" zoomScale="86" zoomScaleNormal="100" zoomScaleSheetLayoutView="86" workbookViewId="0">
      <selection activeCell="I19" sqref="I19"/>
    </sheetView>
  </sheetViews>
  <sheetFormatPr defaultRowHeight="15"/>
  <cols>
    <col min="1" max="1" width="18.85546875" style="1" customWidth="1"/>
    <col min="2" max="2" width="56.85546875" style="2" customWidth="1"/>
    <col min="3" max="6" width="18.7109375" customWidth="1"/>
    <col min="7" max="7" width="20.85546875" customWidth="1"/>
    <col min="8" max="8" width="37.5703125" customWidth="1"/>
    <col min="9" max="9" width="32.42578125" customWidth="1"/>
  </cols>
  <sheetData>
    <row r="1" spans="1:9">
      <c r="A1" s="27"/>
      <c r="B1" s="28"/>
      <c r="C1" s="23"/>
      <c r="D1" s="23"/>
      <c r="E1" s="23"/>
      <c r="F1" s="23"/>
      <c r="G1" s="23"/>
      <c r="H1" s="23"/>
    </row>
    <row r="2" spans="1:9" ht="18">
      <c r="A2" s="20"/>
      <c r="B2" s="21"/>
      <c r="C2" s="22"/>
      <c r="D2" s="22"/>
      <c r="E2" s="22"/>
      <c r="F2" s="22"/>
      <c r="G2" s="22"/>
      <c r="I2" s="30" t="s">
        <v>222</v>
      </c>
    </row>
    <row r="3" spans="1:9" ht="15.75">
      <c r="A3" s="20"/>
      <c r="B3" s="21"/>
      <c r="C3" s="22"/>
      <c r="D3" s="22"/>
      <c r="E3" s="22"/>
      <c r="F3" s="22"/>
      <c r="G3" s="22"/>
      <c r="H3" s="22"/>
    </row>
    <row r="4" spans="1:9" ht="18">
      <c r="A4" s="170" t="s">
        <v>278</v>
      </c>
      <c r="B4" s="170"/>
      <c r="C4" s="170"/>
      <c r="D4" s="170"/>
      <c r="E4" s="170"/>
      <c r="F4" s="170"/>
      <c r="G4" s="170"/>
      <c r="H4" s="170"/>
      <c r="I4" s="170"/>
    </row>
    <row r="5" spans="1:9" ht="18">
      <c r="A5" s="170" t="s">
        <v>98</v>
      </c>
      <c r="B5" s="170"/>
      <c r="C5" s="170"/>
      <c r="D5" s="170"/>
      <c r="E5" s="170"/>
      <c r="F5" s="170"/>
      <c r="G5" s="170"/>
      <c r="H5" s="170"/>
      <c r="I5" s="170"/>
    </row>
    <row r="6" spans="1:9" ht="15.75">
      <c r="A6" s="20"/>
      <c r="B6" s="21"/>
      <c r="C6" s="22"/>
      <c r="D6" s="22"/>
      <c r="E6" s="22"/>
      <c r="F6" s="22"/>
      <c r="G6" s="22"/>
      <c r="H6" s="22"/>
    </row>
    <row r="7" spans="1:9" ht="15.75">
      <c r="A7" s="24" t="s">
        <v>0</v>
      </c>
      <c r="B7" s="24"/>
      <c r="C7" s="25"/>
      <c r="D7" s="22"/>
      <c r="E7" s="25"/>
      <c r="F7" s="25"/>
      <c r="G7" s="25"/>
      <c r="H7" s="22"/>
    </row>
    <row r="8" spans="1:9" ht="15.75">
      <c r="A8" s="24" t="s">
        <v>1</v>
      </c>
      <c r="B8" s="24"/>
      <c r="C8" s="25"/>
      <c r="D8" s="22"/>
      <c r="E8" s="25"/>
      <c r="F8" s="25"/>
      <c r="G8" s="25"/>
      <c r="H8" s="22"/>
    </row>
    <row r="9" spans="1:9" ht="15.75">
      <c r="A9" s="24" t="s">
        <v>96</v>
      </c>
      <c r="B9" s="24"/>
      <c r="C9" s="25"/>
      <c r="D9" s="22"/>
      <c r="E9" s="25"/>
      <c r="F9" s="25"/>
      <c r="G9" s="25"/>
      <c r="H9" s="22"/>
    </row>
    <row r="10" spans="1:9">
      <c r="A10" s="27"/>
      <c r="B10" s="28"/>
      <c r="C10" s="23"/>
      <c r="D10" s="23"/>
      <c r="E10" s="23"/>
      <c r="F10" s="23"/>
      <c r="G10" s="23"/>
      <c r="H10" s="23"/>
    </row>
    <row r="11" spans="1:9" ht="36" customHeight="1">
      <c r="A11" s="171" t="s">
        <v>2</v>
      </c>
      <c r="B11" s="172"/>
      <c r="C11" s="125">
        <v>2021</v>
      </c>
      <c r="D11" s="196">
        <v>2022</v>
      </c>
      <c r="E11" s="197"/>
      <c r="F11" s="126">
        <v>2023</v>
      </c>
      <c r="G11" s="198" t="s">
        <v>289</v>
      </c>
      <c r="H11" s="139" t="s">
        <v>290</v>
      </c>
      <c r="I11" s="201" t="s">
        <v>288</v>
      </c>
    </row>
    <row r="12" spans="1:9" ht="22.5" customHeight="1">
      <c r="A12" s="173"/>
      <c r="B12" s="174"/>
      <c r="C12" s="127" t="s">
        <v>3</v>
      </c>
      <c r="D12" s="128" t="s">
        <v>6</v>
      </c>
      <c r="E12" s="128" t="s">
        <v>6</v>
      </c>
      <c r="F12" s="128" t="s">
        <v>6</v>
      </c>
      <c r="G12" s="199"/>
      <c r="H12" s="198" t="s">
        <v>302</v>
      </c>
      <c r="I12" s="201"/>
    </row>
    <row r="13" spans="1:9" ht="18.75" customHeight="1">
      <c r="A13" s="173"/>
      <c r="B13" s="174"/>
      <c r="C13" s="129" t="s">
        <v>4</v>
      </c>
      <c r="D13" s="129" t="s">
        <v>225</v>
      </c>
      <c r="E13" s="129" t="s">
        <v>226</v>
      </c>
      <c r="F13" s="129" t="s">
        <v>225</v>
      </c>
      <c r="G13" s="199"/>
      <c r="H13" s="199"/>
      <c r="I13" s="201"/>
    </row>
    <row r="14" spans="1:9" s="3" customFormat="1" ht="22.5" customHeight="1">
      <c r="A14" s="173"/>
      <c r="B14" s="174"/>
      <c r="C14" s="130"/>
      <c r="D14" s="129"/>
      <c r="E14" s="131" t="s">
        <v>7</v>
      </c>
      <c r="F14" s="129"/>
      <c r="G14" s="199"/>
      <c r="H14" s="199"/>
      <c r="I14" s="201"/>
    </row>
    <row r="15" spans="1:9" ht="33.75" customHeight="1">
      <c r="A15" s="175"/>
      <c r="B15" s="176"/>
      <c r="C15" s="132" t="s">
        <v>5</v>
      </c>
      <c r="D15" s="132" t="s">
        <v>5</v>
      </c>
      <c r="E15" s="132" t="s">
        <v>5</v>
      </c>
      <c r="F15" s="132" t="s">
        <v>5</v>
      </c>
      <c r="G15" s="132" t="s">
        <v>5</v>
      </c>
      <c r="H15" s="200"/>
      <c r="I15" s="201"/>
    </row>
    <row r="16" spans="1:9" s="3" customFormat="1" ht="27" customHeight="1">
      <c r="A16" s="38">
        <v>60000</v>
      </c>
      <c r="B16" s="38" t="s">
        <v>8</v>
      </c>
      <c r="C16" s="39"/>
      <c r="D16" s="39"/>
      <c r="E16" s="39"/>
      <c r="F16" s="39"/>
      <c r="G16" s="39"/>
      <c r="H16" s="39"/>
      <c r="I16" s="140"/>
    </row>
    <row r="17" spans="1:9" s="3" customFormat="1" ht="27" customHeight="1">
      <c r="A17" s="38">
        <v>61000</v>
      </c>
      <c r="B17" s="38" t="s">
        <v>49</v>
      </c>
      <c r="C17" s="39"/>
      <c r="D17" s="39"/>
      <c r="E17" s="39"/>
      <c r="F17" s="39"/>
      <c r="G17" s="39"/>
      <c r="H17" s="39"/>
      <c r="I17" s="140"/>
    </row>
    <row r="18" spans="1:9" s="3" customFormat="1" ht="27" customHeight="1">
      <c r="A18" s="83">
        <v>61100</v>
      </c>
      <c r="B18" s="38" t="s">
        <v>9</v>
      </c>
      <c r="C18" s="39"/>
      <c r="D18" s="39"/>
      <c r="E18" s="39"/>
      <c r="F18" s="39"/>
      <c r="G18" s="39"/>
      <c r="H18" s="39"/>
      <c r="I18" s="140"/>
    </row>
    <row r="19" spans="1:9" s="3" customFormat="1" ht="27" customHeight="1">
      <c r="A19" s="80">
        <v>61101</v>
      </c>
      <c r="B19" s="40" t="s">
        <v>27</v>
      </c>
      <c r="C19" s="41">
        <v>0</v>
      </c>
      <c r="D19" s="41">
        <v>0</v>
      </c>
      <c r="E19" s="41">
        <v>0</v>
      </c>
      <c r="F19" s="41">
        <v>0</v>
      </c>
      <c r="G19" s="41">
        <f>F19-D19</f>
        <v>0</v>
      </c>
      <c r="H19" s="39"/>
      <c r="I19" s="140"/>
    </row>
    <row r="20" spans="1:9" s="3" customFormat="1" ht="27" customHeight="1">
      <c r="A20" s="80">
        <v>61102</v>
      </c>
      <c r="B20" s="40" t="s">
        <v>28</v>
      </c>
      <c r="C20" s="41">
        <v>0</v>
      </c>
      <c r="D20" s="41">
        <v>0</v>
      </c>
      <c r="E20" s="41">
        <v>0</v>
      </c>
      <c r="F20" s="41">
        <v>0</v>
      </c>
      <c r="G20" s="41">
        <f t="shared" ref="G20:G23" si="0">F20-D20</f>
        <v>0</v>
      </c>
      <c r="H20" s="39"/>
      <c r="I20" s="140"/>
    </row>
    <row r="21" spans="1:9" s="3" customFormat="1" ht="27" customHeight="1">
      <c r="A21" s="80">
        <v>61115</v>
      </c>
      <c r="B21" s="40" t="s">
        <v>29</v>
      </c>
      <c r="C21" s="41">
        <v>0</v>
      </c>
      <c r="D21" s="41">
        <v>0</v>
      </c>
      <c r="E21" s="41">
        <v>0</v>
      </c>
      <c r="F21" s="41">
        <v>0</v>
      </c>
      <c r="G21" s="41">
        <f t="shared" si="0"/>
        <v>0</v>
      </c>
      <c r="H21" s="39"/>
      <c r="I21" s="140"/>
    </row>
    <row r="22" spans="1:9" s="3" customFormat="1" ht="27" customHeight="1">
      <c r="A22" s="80">
        <v>61116</v>
      </c>
      <c r="B22" s="40" t="s">
        <v>30</v>
      </c>
      <c r="C22" s="41">
        <v>0</v>
      </c>
      <c r="D22" s="41">
        <v>0</v>
      </c>
      <c r="E22" s="41">
        <v>0</v>
      </c>
      <c r="F22" s="41">
        <v>0</v>
      </c>
      <c r="G22" s="41">
        <f t="shared" si="0"/>
        <v>0</v>
      </c>
      <c r="H22" s="39"/>
      <c r="I22" s="140"/>
    </row>
    <row r="23" spans="1:9" s="3" customFormat="1" ht="27" customHeight="1">
      <c r="A23" s="80">
        <v>61117</v>
      </c>
      <c r="B23" s="40" t="s">
        <v>31</v>
      </c>
      <c r="C23" s="41">
        <v>0</v>
      </c>
      <c r="D23" s="41">
        <v>0</v>
      </c>
      <c r="E23" s="41">
        <v>0</v>
      </c>
      <c r="F23" s="41">
        <v>0</v>
      </c>
      <c r="G23" s="41">
        <f t="shared" si="0"/>
        <v>0</v>
      </c>
      <c r="H23" s="39"/>
      <c r="I23" s="140"/>
    </row>
    <row r="24" spans="1:9" s="3" customFormat="1" ht="27" customHeight="1">
      <c r="A24" s="80">
        <v>61198</v>
      </c>
      <c r="B24" s="40" t="s">
        <v>32</v>
      </c>
      <c r="C24" s="41">
        <v>0</v>
      </c>
      <c r="D24" s="41">
        <v>0</v>
      </c>
      <c r="E24" s="41">
        <v>0</v>
      </c>
      <c r="F24" s="41">
        <v>0</v>
      </c>
      <c r="G24" s="41">
        <f>F24-D24</f>
        <v>0</v>
      </c>
      <c r="H24" s="39"/>
      <c r="I24" s="140"/>
    </row>
    <row r="25" spans="1:9" s="3" customFormat="1" ht="27" customHeight="1">
      <c r="A25" s="46" t="s">
        <v>33</v>
      </c>
      <c r="B25" s="47"/>
      <c r="C25" s="48">
        <f>SUM(C19:C24)</f>
        <v>0</v>
      </c>
      <c r="D25" s="48">
        <f t="shared" ref="D25:F25" si="1">SUM(D19:D24)</f>
        <v>0</v>
      </c>
      <c r="E25" s="48">
        <f t="shared" si="1"/>
        <v>0</v>
      </c>
      <c r="F25" s="48">
        <f t="shared" si="1"/>
        <v>0</v>
      </c>
      <c r="G25" s="48">
        <f>SUM(G19:G24)</f>
        <v>0</v>
      </c>
      <c r="H25" s="49"/>
      <c r="I25" s="142"/>
    </row>
    <row r="26" spans="1:9" s="3" customFormat="1" ht="27" customHeight="1">
      <c r="A26" s="38">
        <v>61300</v>
      </c>
      <c r="B26" s="38" t="s">
        <v>10</v>
      </c>
      <c r="C26" s="41"/>
      <c r="D26" s="41"/>
      <c r="E26" s="41"/>
      <c r="F26" s="41"/>
      <c r="G26" s="41"/>
      <c r="H26" s="39"/>
      <c r="I26" s="140"/>
    </row>
    <row r="27" spans="1:9" s="3" customFormat="1" ht="27" customHeight="1">
      <c r="A27" s="80">
        <v>61301</v>
      </c>
      <c r="B27" s="40" t="s">
        <v>10</v>
      </c>
      <c r="C27" s="41">
        <v>0</v>
      </c>
      <c r="D27" s="41">
        <v>0</v>
      </c>
      <c r="E27" s="41">
        <v>0</v>
      </c>
      <c r="F27" s="41">
        <v>0</v>
      </c>
      <c r="G27" s="41">
        <f>F27-D27</f>
        <v>0</v>
      </c>
      <c r="H27" s="39"/>
      <c r="I27" s="140"/>
    </row>
    <row r="28" spans="1:9" s="3" customFormat="1" ht="27" customHeight="1">
      <c r="A28" s="80">
        <v>61302</v>
      </c>
      <c r="B28" s="40" t="s">
        <v>34</v>
      </c>
      <c r="C28" s="41">
        <v>0</v>
      </c>
      <c r="D28" s="41">
        <v>0</v>
      </c>
      <c r="E28" s="41">
        <v>0</v>
      </c>
      <c r="F28" s="41">
        <v>0</v>
      </c>
      <c r="G28" s="41">
        <f t="shared" ref="G28:G29" si="2">F28-D28</f>
        <v>0</v>
      </c>
      <c r="H28" s="39"/>
      <c r="I28" s="140"/>
    </row>
    <row r="29" spans="1:9" s="3" customFormat="1" ht="27" customHeight="1">
      <c r="A29" s="80">
        <v>61304</v>
      </c>
      <c r="B29" s="40" t="s">
        <v>35</v>
      </c>
      <c r="C29" s="41">
        <v>0</v>
      </c>
      <c r="D29" s="41">
        <v>0</v>
      </c>
      <c r="E29" s="41">
        <v>0</v>
      </c>
      <c r="F29" s="41">
        <v>0</v>
      </c>
      <c r="G29" s="41">
        <f t="shared" si="2"/>
        <v>0</v>
      </c>
      <c r="H29" s="39"/>
      <c r="I29" s="140"/>
    </row>
    <row r="30" spans="1:9" s="3" customFormat="1" ht="27" customHeight="1">
      <c r="A30" s="46" t="s">
        <v>36</v>
      </c>
      <c r="B30" s="46"/>
      <c r="C30" s="48">
        <f>SUM(C27:C29)</f>
        <v>0</v>
      </c>
      <c r="D30" s="48">
        <f t="shared" ref="D30:F30" si="3">SUM(D27:D29)</f>
        <v>0</v>
      </c>
      <c r="E30" s="48">
        <f t="shared" si="3"/>
        <v>0</v>
      </c>
      <c r="F30" s="48">
        <f t="shared" si="3"/>
        <v>0</v>
      </c>
      <c r="G30" s="48">
        <f>SUM(G27:G29)</f>
        <v>0</v>
      </c>
      <c r="H30" s="49"/>
      <c r="I30" s="142"/>
    </row>
    <row r="31" spans="1:9" s="3" customFormat="1" ht="27" customHeight="1">
      <c r="A31" s="38">
        <v>61400</v>
      </c>
      <c r="B31" s="38" t="s">
        <v>11</v>
      </c>
      <c r="C31" s="41"/>
      <c r="D31" s="41"/>
      <c r="E31" s="41"/>
      <c r="F31" s="41"/>
      <c r="G31" s="41"/>
      <c r="H31" s="39"/>
      <c r="I31" s="140"/>
    </row>
    <row r="32" spans="1:9" s="3" customFormat="1" ht="27" customHeight="1">
      <c r="A32" s="80">
        <v>61401</v>
      </c>
      <c r="B32" s="40" t="s">
        <v>37</v>
      </c>
      <c r="C32" s="41">
        <v>0</v>
      </c>
      <c r="D32" s="41">
        <v>0</v>
      </c>
      <c r="E32" s="41">
        <v>0</v>
      </c>
      <c r="F32" s="41">
        <v>0</v>
      </c>
      <c r="G32" s="41">
        <f>F32-D32</f>
        <v>0</v>
      </c>
      <c r="H32" s="39"/>
      <c r="I32" s="140"/>
    </row>
    <row r="33" spans="1:9" s="3" customFormat="1" ht="27" customHeight="1">
      <c r="A33" s="46" t="s">
        <v>38</v>
      </c>
      <c r="B33" s="47"/>
      <c r="C33" s="48">
        <f>SUM(C32)</f>
        <v>0</v>
      </c>
      <c r="D33" s="48">
        <f t="shared" ref="D33:G33" si="4">SUM(D32)</f>
        <v>0</v>
      </c>
      <c r="E33" s="48">
        <f t="shared" si="4"/>
        <v>0</v>
      </c>
      <c r="F33" s="48">
        <f t="shared" si="4"/>
        <v>0</v>
      </c>
      <c r="G33" s="48">
        <f t="shared" si="4"/>
        <v>0</v>
      </c>
      <c r="H33" s="49"/>
      <c r="I33" s="142"/>
    </row>
    <row r="34" spans="1:9" s="3" customFormat="1" ht="27" customHeight="1">
      <c r="A34" s="75" t="s">
        <v>50</v>
      </c>
      <c r="B34" s="76"/>
      <c r="C34" s="77">
        <f>C25+C30+C33</f>
        <v>0</v>
      </c>
      <c r="D34" s="77">
        <f t="shared" ref="D34:G34" si="5">D25+D30+D33</f>
        <v>0</v>
      </c>
      <c r="E34" s="77">
        <f t="shared" si="5"/>
        <v>0</v>
      </c>
      <c r="F34" s="77">
        <f t="shared" si="5"/>
        <v>0</v>
      </c>
      <c r="G34" s="77">
        <f t="shared" si="5"/>
        <v>0</v>
      </c>
      <c r="H34" s="78"/>
      <c r="I34" s="143"/>
    </row>
    <row r="35" spans="1:9" s="3" customFormat="1" ht="27" customHeight="1">
      <c r="A35" s="50">
        <v>62000</v>
      </c>
      <c r="B35" s="50" t="s">
        <v>51</v>
      </c>
      <c r="C35" s="51"/>
      <c r="D35" s="51"/>
      <c r="E35" s="51"/>
      <c r="F35" s="51"/>
      <c r="G35" s="51"/>
      <c r="H35" s="52"/>
      <c r="I35" s="140"/>
    </row>
    <row r="36" spans="1:9" s="3" customFormat="1" ht="27" customHeight="1">
      <c r="A36" s="83">
        <v>62800</v>
      </c>
      <c r="B36" s="38" t="s">
        <v>12</v>
      </c>
      <c r="C36" s="41"/>
      <c r="D36" s="41"/>
      <c r="E36" s="41"/>
      <c r="F36" s="41"/>
      <c r="G36" s="41"/>
      <c r="H36" s="39"/>
      <c r="I36" s="140"/>
    </row>
    <row r="37" spans="1:9" s="3" customFormat="1" ht="27" customHeight="1">
      <c r="A37" s="80">
        <v>62801</v>
      </c>
      <c r="B37" s="40" t="s">
        <v>39</v>
      </c>
      <c r="C37" s="41">
        <v>0</v>
      </c>
      <c r="D37" s="41">
        <v>0</v>
      </c>
      <c r="E37" s="41">
        <v>0</v>
      </c>
      <c r="F37" s="41">
        <v>0</v>
      </c>
      <c r="G37" s="41">
        <f>F37-D37</f>
        <v>0</v>
      </c>
      <c r="H37" s="39"/>
      <c r="I37" s="140"/>
    </row>
    <row r="38" spans="1:9" s="3" customFormat="1" ht="27" customHeight="1">
      <c r="A38" s="80">
        <v>62802</v>
      </c>
      <c r="B38" s="40" t="s">
        <v>40</v>
      </c>
      <c r="C38" s="41">
        <v>0</v>
      </c>
      <c r="D38" s="41">
        <v>0</v>
      </c>
      <c r="E38" s="41">
        <v>0</v>
      </c>
      <c r="F38" s="41">
        <v>0</v>
      </c>
      <c r="G38" s="41">
        <f t="shared" ref="G38:G45" si="6">F38-D38</f>
        <v>0</v>
      </c>
      <c r="H38" s="39"/>
      <c r="I38" s="140"/>
    </row>
    <row r="39" spans="1:9" s="3" customFormat="1" ht="27" customHeight="1">
      <c r="A39" s="80">
        <v>62803</v>
      </c>
      <c r="B39" s="40" t="s">
        <v>41</v>
      </c>
      <c r="C39" s="41">
        <v>0</v>
      </c>
      <c r="D39" s="41">
        <v>0</v>
      </c>
      <c r="E39" s="41">
        <v>0</v>
      </c>
      <c r="F39" s="41">
        <v>0</v>
      </c>
      <c r="G39" s="41">
        <f t="shared" si="6"/>
        <v>0</v>
      </c>
      <c r="H39" s="39"/>
      <c r="I39" s="140"/>
    </row>
    <row r="40" spans="1:9" s="3" customFormat="1" ht="27" customHeight="1">
      <c r="A40" s="80">
        <v>62804</v>
      </c>
      <c r="B40" s="40" t="s">
        <v>42</v>
      </c>
      <c r="C40" s="41">
        <v>0</v>
      </c>
      <c r="D40" s="41">
        <v>0</v>
      </c>
      <c r="E40" s="41">
        <v>0</v>
      </c>
      <c r="F40" s="41">
        <v>0</v>
      </c>
      <c r="G40" s="41">
        <f t="shared" si="6"/>
        <v>0</v>
      </c>
      <c r="H40" s="39"/>
      <c r="I40" s="140"/>
    </row>
    <row r="41" spans="1:9" s="3" customFormat="1" ht="27" customHeight="1">
      <c r="A41" s="80">
        <v>62805</v>
      </c>
      <c r="B41" s="40" t="s">
        <v>43</v>
      </c>
      <c r="C41" s="41">
        <v>0</v>
      </c>
      <c r="D41" s="41">
        <v>0</v>
      </c>
      <c r="E41" s="41">
        <v>0</v>
      </c>
      <c r="F41" s="41">
        <v>0</v>
      </c>
      <c r="G41" s="41">
        <f t="shared" si="6"/>
        <v>0</v>
      </c>
      <c r="H41" s="39"/>
      <c r="I41" s="140"/>
    </row>
    <row r="42" spans="1:9" s="3" customFormat="1" ht="27" customHeight="1">
      <c r="A42" s="80">
        <v>62806</v>
      </c>
      <c r="B42" s="40" t="s">
        <v>44</v>
      </c>
      <c r="C42" s="41">
        <v>0</v>
      </c>
      <c r="D42" s="41">
        <v>0</v>
      </c>
      <c r="E42" s="41">
        <v>0</v>
      </c>
      <c r="F42" s="41">
        <v>0</v>
      </c>
      <c r="G42" s="41">
        <f t="shared" si="6"/>
        <v>0</v>
      </c>
      <c r="H42" s="39"/>
      <c r="I42" s="140"/>
    </row>
    <row r="43" spans="1:9" s="3" customFormat="1" ht="27" customHeight="1">
      <c r="A43" s="80">
        <v>62807</v>
      </c>
      <c r="B43" s="40" t="s">
        <v>45</v>
      </c>
      <c r="C43" s="41">
        <v>0</v>
      </c>
      <c r="D43" s="41">
        <v>0</v>
      </c>
      <c r="E43" s="41">
        <v>0</v>
      </c>
      <c r="F43" s="41">
        <v>0</v>
      </c>
      <c r="G43" s="41">
        <f t="shared" si="6"/>
        <v>0</v>
      </c>
      <c r="H43" s="39"/>
      <c r="I43" s="140"/>
    </row>
    <row r="44" spans="1:9" s="3" customFormat="1" ht="27" customHeight="1">
      <c r="A44" s="80">
        <v>62808</v>
      </c>
      <c r="B44" s="40" t="s">
        <v>229</v>
      </c>
      <c r="C44" s="41">
        <v>0</v>
      </c>
      <c r="D44" s="41">
        <v>0</v>
      </c>
      <c r="E44" s="41">
        <v>0</v>
      </c>
      <c r="F44" s="41">
        <v>0</v>
      </c>
      <c r="G44" s="41">
        <f t="shared" si="6"/>
        <v>0</v>
      </c>
      <c r="H44" s="39"/>
      <c r="I44" s="140"/>
    </row>
    <row r="45" spans="1:9" s="3" customFormat="1" ht="27" customHeight="1">
      <c r="A45" s="80">
        <v>62811</v>
      </c>
      <c r="B45" s="40" t="s">
        <v>46</v>
      </c>
      <c r="C45" s="41">
        <v>0</v>
      </c>
      <c r="D45" s="41">
        <v>0</v>
      </c>
      <c r="E45" s="41">
        <v>0</v>
      </c>
      <c r="F45" s="41">
        <v>0</v>
      </c>
      <c r="G45" s="41">
        <f t="shared" si="6"/>
        <v>0</v>
      </c>
      <c r="H45" s="39"/>
      <c r="I45" s="140"/>
    </row>
    <row r="46" spans="1:9" s="3" customFormat="1" ht="27" customHeight="1">
      <c r="A46" s="80">
        <v>62899</v>
      </c>
      <c r="B46" s="40" t="s">
        <v>47</v>
      </c>
      <c r="C46" s="41">
        <v>0</v>
      </c>
      <c r="D46" s="41">
        <v>0</v>
      </c>
      <c r="E46" s="41">
        <v>0</v>
      </c>
      <c r="F46" s="41">
        <v>0</v>
      </c>
      <c r="G46" s="41">
        <f>F46-D46</f>
        <v>0</v>
      </c>
      <c r="H46" s="39"/>
      <c r="I46" s="140"/>
    </row>
    <row r="47" spans="1:9" s="3" customFormat="1" ht="27" customHeight="1">
      <c r="A47" s="46" t="s">
        <v>48</v>
      </c>
      <c r="B47" s="47"/>
      <c r="C47" s="48">
        <f>SUM(C37:C46)</f>
        <v>0</v>
      </c>
      <c r="D47" s="48">
        <f t="shared" ref="D47:F47" si="7">SUM(D37:D46)</f>
        <v>0</v>
      </c>
      <c r="E47" s="48">
        <f t="shared" si="7"/>
        <v>0</v>
      </c>
      <c r="F47" s="48">
        <f t="shared" si="7"/>
        <v>0</v>
      </c>
      <c r="G47" s="48">
        <f>SUM(G37:G46)</f>
        <v>0</v>
      </c>
      <c r="H47" s="49"/>
      <c r="I47" s="142"/>
    </row>
    <row r="48" spans="1:9" s="3" customFormat="1" ht="27" customHeight="1">
      <c r="A48" s="75" t="s">
        <v>52</v>
      </c>
      <c r="B48" s="76"/>
      <c r="C48" s="77">
        <f>C47</f>
        <v>0</v>
      </c>
      <c r="D48" s="77">
        <f t="shared" ref="D48:F48" si="8">D47</f>
        <v>0</v>
      </c>
      <c r="E48" s="77">
        <f t="shared" si="8"/>
        <v>0</v>
      </c>
      <c r="F48" s="77">
        <f t="shared" si="8"/>
        <v>0</v>
      </c>
      <c r="G48" s="77">
        <f>G47</f>
        <v>0</v>
      </c>
      <c r="H48" s="78"/>
      <c r="I48" s="143"/>
    </row>
    <row r="49" spans="1:9" s="3" customFormat="1" ht="27" customHeight="1">
      <c r="A49" s="53" t="s">
        <v>13</v>
      </c>
      <c r="B49" s="53"/>
      <c r="C49" s="54">
        <f>C34+C48</f>
        <v>0</v>
      </c>
      <c r="D49" s="54">
        <f t="shared" ref="D49:F49" si="9">D34+D48</f>
        <v>0</v>
      </c>
      <c r="E49" s="54">
        <f t="shared" si="9"/>
        <v>0</v>
      </c>
      <c r="F49" s="54">
        <f t="shared" si="9"/>
        <v>0</v>
      </c>
      <c r="G49" s="54">
        <f>G34+G48</f>
        <v>0</v>
      </c>
      <c r="H49" s="55"/>
      <c r="I49" s="145"/>
    </row>
    <row r="50" spans="1:9" s="3" customFormat="1" ht="27" customHeight="1">
      <c r="A50" s="38">
        <v>70000</v>
      </c>
      <c r="B50" s="38" t="s">
        <v>20</v>
      </c>
      <c r="C50" s="41"/>
      <c r="D50" s="41"/>
      <c r="E50" s="41"/>
      <c r="F50" s="41"/>
      <c r="G50" s="41"/>
      <c r="H50" s="39"/>
      <c r="I50" s="140"/>
    </row>
    <row r="51" spans="1:9" s="3" customFormat="1" ht="27" customHeight="1">
      <c r="A51" s="38">
        <v>71000</v>
      </c>
      <c r="B51" s="38" t="s">
        <v>14</v>
      </c>
      <c r="C51" s="41"/>
      <c r="D51" s="41"/>
      <c r="E51" s="41"/>
      <c r="F51" s="41"/>
      <c r="G51" s="41"/>
      <c r="H51" s="39"/>
      <c r="I51" s="140"/>
    </row>
    <row r="52" spans="1:9" s="3" customFormat="1" ht="27" customHeight="1">
      <c r="A52" s="83">
        <v>71100</v>
      </c>
      <c r="B52" s="38" t="s">
        <v>53</v>
      </c>
      <c r="C52" s="41"/>
      <c r="D52" s="41"/>
      <c r="E52" s="41"/>
      <c r="F52" s="41"/>
      <c r="G52" s="41"/>
      <c r="H52" s="39"/>
      <c r="I52" s="140"/>
    </row>
    <row r="53" spans="1:9" s="3" customFormat="1" ht="27" customHeight="1">
      <c r="A53" s="80">
        <v>71113</v>
      </c>
      <c r="B53" s="40" t="s">
        <v>54</v>
      </c>
      <c r="C53" s="41">
        <v>0</v>
      </c>
      <c r="D53" s="41">
        <v>0</v>
      </c>
      <c r="E53" s="41">
        <v>0</v>
      </c>
      <c r="F53" s="41">
        <v>0</v>
      </c>
      <c r="G53" s="41">
        <f>F53-D53</f>
        <v>0</v>
      </c>
      <c r="H53" s="39"/>
      <c r="I53" s="140"/>
    </row>
    <row r="54" spans="1:9" s="3" customFormat="1" ht="27" customHeight="1">
      <c r="A54" s="80">
        <v>71123</v>
      </c>
      <c r="B54" s="40" t="s">
        <v>55</v>
      </c>
      <c r="C54" s="41">
        <v>0</v>
      </c>
      <c r="D54" s="41">
        <v>0</v>
      </c>
      <c r="E54" s="41">
        <v>0</v>
      </c>
      <c r="F54" s="41">
        <v>0</v>
      </c>
      <c r="G54" s="41">
        <f>F54-D54</f>
        <v>0</v>
      </c>
      <c r="H54" s="39"/>
      <c r="I54" s="140"/>
    </row>
    <row r="55" spans="1:9" s="3" customFormat="1" ht="27" customHeight="1">
      <c r="A55" s="80">
        <v>71199</v>
      </c>
      <c r="B55" s="40" t="s">
        <v>56</v>
      </c>
      <c r="C55" s="41">
        <v>0</v>
      </c>
      <c r="D55" s="41">
        <v>0</v>
      </c>
      <c r="E55" s="41">
        <v>0</v>
      </c>
      <c r="F55" s="41">
        <v>0</v>
      </c>
      <c r="G55" s="41">
        <f>F55-D55</f>
        <v>0</v>
      </c>
      <c r="H55" s="39"/>
      <c r="I55" s="140"/>
    </row>
    <row r="56" spans="1:9" s="3" customFormat="1" ht="27" customHeight="1">
      <c r="A56" s="42" t="s">
        <v>57</v>
      </c>
      <c r="B56" s="43"/>
      <c r="C56" s="44">
        <f>SUM(C53:C55)</f>
        <v>0</v>
      </c>
      <c r="D56" s="44">
        <f t="shared" ref="D56:G56" si="10">SUM(D53:D55)</f>
        <v>0</v>
      </c>
      <c r="E56" s="44">
        <f t="shared" si="10"/>
        <v>0</v>
      </c>
      <c r="F56" s="44">
        <f t="shared" si="10"/>
        <v>0</v>
      </c>
      <c r="G56" s="44">
        <f t="shared" si="10"/>
        <v>0</v>
      </c>
      <c r="H56" s="45"/>
      <c r="I56" s="146"/>
    </row>
    <row r="57" spans="1:9" s="3" customFormat="1" ht="27" customHeight="1">
      <c r="A57" s="83">
        <v>71200</v>
      </c>
      <c r="B57" s="38" t="s">
        <v>58</v>
      </c>
      <c r="C57" s="41"/>
      <c r="D57" s="41"/>
      <c r="E57" s="41"/>
      <c r="F57" s="41"/>
      <c r="G57" s="41"/>
      <c r="H57" s="39"/>
      <c r="I57" s="140"/>
    </row>
    <row r="58" spans="1:9" s="3" customFormat="1" ht="27" customHeight="1">
      <c r="A58" s="80">
        <v>71201</v>
      </c>
      <c r="B58" s="40" t="s">
        <v>230</v>
      </c>
      <c r="C58" s="41">
        <v>0</v>
      </c>
      <c r="D58" s="41">
        <v>0</v>
      </c>
      <c r="E58" s="41">
        <v>0</v>
      </c>
      <c r="F58" s="41">
        <v>0</v>
      </c>
      <c r="G58" s="41">
        <f>F58-D58</f>
        <v>0</v>
      </c>
      <c r="H58" s="39"/>
      <c r="I58" s="140"/>
    </row>
    <row r="59" spans="1:9" s="3" customFormat="1" ht="27" customHeight="1">
      <c r="A59" s="80">
        <v>71202</v>
      </c>
      <c r="B59" s="40" t="s">
        <v>59</v>
      </c>
      <c r="C59" s="41">
        <v>0</v>
      </c>
      <c r="D59" s="41">
        <v>0</v>
      </c>
      <c r="E59" s="41">
        <v>0</v>
      </c>
      <c r="F59" s="41">
        <v>0</v>
      </c>
      <c r="G59" s="41">
        <f t="shared" ref="G59:G80" si="11">F59-D59</f>
        <v>0</v>
      </c>
      <c r="H59" s="39"/>
      <c r="I59" s="140"/>
    </row>
    <row r="60" spans="1:9" s="3" customFormat="1" ht="27" customHeight="1">
      <c r="A60" s="80">
        <v>71203</v>
      </c>
      <c r="B60" s="40" t="s">
        <v>60</v>
      </c>
      <c r="C60" s="41">
        <v>0</v>
      </c>
      <c r="D60" s="41">
        <v>0</v>
      </c>
      <c r="E60" s="41">
        <v>0</v>
      </c>
      <c r="F60" s="41">
        <v>0</v>
      </c>
      <c r="G60" s="41">
        <f t="shared" si="11"/>
        <v>0</v>
      </c>
      <c r="H60" s="39"/>
      <c r="I60" s="140"/>
    </row>
    <row r="61" spans="1:9" s="3" customFormat="1" ht="27" customHeight="1">
      <c r="A61" s="80">
        <v>71205</v>
      </c>
      <c r="B61" s="40" t="s">
        <v>61</v>
      </c>
      <c r="C61" s="41">
        <v>0</v>
      </c>
      <c r="D61" s="41">
        <v>0</v>
      </c>
      <c r="E61" s="41">
        <v>0</v>
      </c>
      <c r="F61" s="41">
        <v>0</v>
      </c>
      <c r="G61" s="41">
        <f t="shared" si="11"/>
        <v>0</v>
      </c>
      <c r="H61" s="39"/>
      <c r="I61" s="140"/>
    </row>
    <row r="62" spans="1:9" s="3" customFormat="1" ht="30" customHeight="1">
      <c r="A62" s="81">
        <v>71209</v>
      </c>
      <c r="B62" s="57" t="s">
        <v>79</v>
      </c>
      <c r="C62" s="41">
        <v>0</v>
      </c>
      <c r="D62" s="41">
        <v>0</v>
      </c>
      <c r="E62" s="41">
        <v>0</v>
      </c>
      <c r="F62" s="41">
        <v>0</v>
      </c>
      <c r="G62" s="41">
        <f t="shared" si="11"/>
        <v>0</v>
      </c>
      <c r="H62" s="56"/>
      <c r="I62" s="140"/>
    </row>
    <row r="63" spans="1:9" s="3" customFormat="1" ht="27" customHeight="1">
      <c r="A63" s="80">
        <v>71214</v>
      </c>
      <c r="B63" s="40" t="s">
        <v>62</v>
      </c>
      <c r="C63" s="41">
        <v>0</v>
      </c>
      <c r="D63" s="41">
        <v>0</v>
      </c>
      <c r="E63" s="41">
        <v>0</v>
      </c>
      <c r="F63" s="41">
        <v>0</v>
      </c>
      <c r="G63" s="41">
        <f t="shared" si="11"/>
        <v>0</v>
      </c>
      <c r="H63" s="39"/>
      <c r="I63" s="140"/>
    </row>
    <row r="64" spans="1:9" s="3" customFormat="1" ht="27" customHeight="1">
      <c r="A64" s="80">
        <v>71215</v>
      </c>
      <c r="B64" s="40" t="s">
        <v>63</v>
      </c>
      <c r="C64" s="41">
        <v>0</v>
      </c>
      <c r="D64" s="41">
        <v>0</v>
      </c>
      <c r="E64" s="41">
        <v>0</v>
      </c>
      <c r="F64" s="41">
        <v>0</v>
      </c>
      <c r="G64" s="41">
        <f t="shared" si="11"/>
        <v>0</v>
      </c>
      <c r="H64" s="39"/>
      <c r="I64" s="140"/>
    </row>
    <row r="65" spans="1:9" s="3" customFormat="1" ht="27" customHeight="1">
      <c r="A65" s="80">
        <v>71216</v>
      </c>
      <c r="B65" s="40" t="s">
        <v>64</v>
      </c>
      <c r="C65" s="41">
        <v>0</v>
      </c>
      <c r="D65" s="41">
        <v>0</v>
      </c>
      <c r="E65" s="41">
        <v>0</v>
      </c>
      <c r="F65" s="41">
        <v>0</v>
      </c>
      <c r="G65" s="41">
        <f t="shared" si="11"/>
        <v>0</v>
      </c>
      <c r="H65" s="39"/>
      <c r="I65" s="140"/>
    </row>
    <row r="66" spans="1:9" s="3" customFormat="1" ht="27" customHeight="1">
      <c r="A66" s="80">
        <v>71218</v>
      </c>
      <c r="B66" s="40" t="s">
        <v>65</v>
      </c>
      <c r="C66" s="41">
        <v>0</v>
      </c>
      <c r="D66" s="41">
        <v>0</v>
      </c>
      <c r="E66" s="41">
        <v>0</v>
      </c>
      <c r="F66" s="41">
        <v>0</v>
      </c>
      <c r="G66" s="41">
        <f t="shared" si="11"/>
        <v>0</v>
      </c>
      <c r="H66" s="39"/>
      <c r="I66" s="140"/>
    </row>
    <row r="67" spans="1:9" s="3" customFormat="1" ht="30" customHeight="1">
      <c r="A67" s="81">
        <v>71219</v>
      </c>
      <c r="B67" s="57" t="s">
        <v>231</v>
      </c>
      <c r="C67" s="41">
        <v>0</v>
      </c>
      <c r="D67" s="41">
        <v>0</v>
      </c>
      <c r="E67" s="41">
        <v>0</v>
      </c>
      <c r="F67" s="41">
        <v>0</v>
      </c>
      <c r="G67" s="41">
        <f t="shared" si="11"/>
        <v>0</v>
      </c>
      <c r="H67" s="56"/>
      <c r="I67" s="140"/>
    </row>
    <row r="68" spans="1:9" s="3" customFormat="1" ht="27" customHeight="1">
      <c r="A68" s="80">
        <v>71221</v>
      </c>
      <c r="B68" s="40" t="s">
        <v>66</v>
      </c>
      <c r="C68" s="41">
        <v>0</v>
      </c>
      <c r="D68" s="41">
        <v>0</v>
      </c>
      <c r="E68" s="41">
        <v>0</v>
      </c>
      <c r="F68" s="41">
        <v>0</v>
      </c>
      <c r="G68" s="41">
        <f t="shared" si="11"/>
        <v>0</v>
      </c>
      <c r="H68" s="39"/>
      <c r="I68" s="140"/>
    </row>
    <row r="69" spans="1:9" s="3" customFormat="1" ht="30" customHeight="1">
      <c r="A69" s="80">
        <v>71224</v>
      </c>
      <c r="B69" s="57" t="s">
        <v>232</v>
      </c>
      <c r="C69" s="41">
        <v>0</v>
      </c>
      <c r="D69" s="41">
        <v>0</v>
      </c>
      <c r="E69" s="41">
        <v>0</v>
      </c>
      <c r="F69" s="41">
        <v>0</v>
      </c>
      <c r="G69" s="41">
        <f t="shared" si="11"/>
        <v>0</v>
      </c>
      <c r="H69" s="39"/>
      <c r="I69" s="140"/>
    </row>
    <row r="70" spans="1:9" s="3" customFormat="1" ht="27" customHeight="1">
      <c r="A70" s="104">
        <v>71227</v>
      </c>
      <c r="B70" s="93" t="s">
        <v>280</v>
      </c>
      <c r="C70" s="51">
        <v>0</v>
      </c>
      <c r="D70" s="51">
        <v>0</v>
      </c>
      <c r="E70" s="51">
        <v>0</v>
      </c>
      <c r="F70" s="51">
        <v>0</v>
      </c>
      <c r="G70" s="51">
        <f t="shared" ref="G70" si="12">F70-D70</f>
        <v>0</v>
      </c>
      <c r="H70" s="52"/>
      <c r="I70" s="140"/>
    </row>
    <row r="71" spans="1:9" s="3" customFormat="1" ht="27" customHeight="1">
      <c r="A71" s="80">
        <v>71236</v>
      </c>
      <c r="B71" s="40" t="s">
        <v>67</v>
      </c>
      <c r="C71" s="41">
        <v>0</v>
      </c>
      <c r="D71" s="41">
        <v>0</v>
      </c>
      <c r="E71" s="41">
        <v>0</v>
      </c>
      <c r="F71" s="41">
        <v>0</v>
      </c>
      <c r="G71" s="41">
        <f t="shared" si="11"/>
        <v>0</v>
      </c>
      <c r="H71" s="39"/>
      <c r="I71" s="140"/>
    </row>
    <row r="72" spans="1:9" s="3" customFormat="1" ht="27" customHeight="1">
      <c r="A72" s="80">
        <v>71248</v>
      </c>
      <c r="B72" s="40" t="s">
        <v>68</v>
      </c>
      <c r="C72" s="41">
        <v>0</v>
      </c>
      <c r="D72" s="41">
        <v>0</v>
      </c>
      <c r="E72" s="41">
        <v>0</v>
      </c>
      <c r="F72" s="41">
        <v>0</v>
      </c>
      <c r="G72" s="41">
        <f t="shared" si="11"/>
        <v>0</v>
      </c>
      <c r="H72" s="39"/>
      <c r="I72" s="140"/>
    </row>
    <row r="73" spans="1:9" s="3" customFormat="1" ht="27" customHeight="1">
      <c r="A73" s="80">
        <v>71251</v>
      </c>
      <c r="B73" s="40" t="s">
        <v>69</v>
      </c>
      <c r="C73" s="41">
        <v>0</v>
      </c>
      <c r="D73" s="41">
        <v>0</v>
      </c>
      <c r="E73" s="41">
        <v>0</v>
      </c>
      <c r="F73" s="41">
        <v>0</v>
      </c>
      <c r="G73" s="41">
        <f t="shared" si="11"/>
        <v>0</v>
      </c>
      <c r="H73" s="39"/>
      <c r="I73" s="140"/>
    </row>
    <row r="74" spans="1:9" s="3" customFormat="1" ht="27" customHeight="1">
      <c r="A74" s="80">
        <v>71253</v>
      </c>
      <c r="B74" s="40" t="s">
        <v>70</v>
      </c>
      <c r="C74" s="41">
        <v>0</v>
      </c>
      <c r="D74" s="41">
        <v>0</v>
      </c>
      <c r="E74" s="41">
        <v>0</v>
      </c>
      <c r="F74" s="41">
        <v>0</v>
      </c>
      <c r="G74" s="41">
        <f t="shared" si="11"/>
        <v>0</v>
      </c>
      <c r="H74" s="39"/>
      <c r="I74" s="140"/>
    </row>
    <row r="75" spans="1:9" s="3" customFormat="1" ht="27" customHeight="1">
      <c r="A75" s="80">
        <v>71261</v>
      </c>
      <c r="B75" s="40" t="s">
        <v>71</v>
      </c>
      <c r="C75" s="41">
        <v>0</v>
      </c>
      <c r="D75" s="41">
        <v>0</v>
      </c>
      <c r="E75" s="41">
        <v>0</v>
      </c>
      <c r="F75" s="41">
        <v>0</v>
      </c>
      <c r="G75" s="41">
        <f t="shared" si="11"/>
        <v>0</v>
      </c>
      <c r="H75" s="39"/>
      <c r="I75" s="140"/>
    </row>
    <row r="76" spans="1:9" s="3" customFormat="1" ht="27" customHeight="1">
      <c r="A76" s="80">
        <v>71263</v>
      </c>
      <c r="B76" s="40" t="s">
        <v>72</v>
      </c>
      <c r="C76" s="41">
        <v>0</v>
      </c>
      <c r="D76" s="41">
        <v>0</v>
      </c>
      <c r="E76" s="41">
        <v>0</v>
      </c>
      <c r="F76" s="41">
        <v>0</v>
      </c>
      <c r="G76" s="41">
        <f t="shared" si="11"/>
        <v>0</v>
      </c>
      <c r="H76" s="39"/>
      <c r="I76" s="140"/>
    </row>
    <row r="77" spans="1:9" s="3" customFormat="1" ht="27" customHeight="1">
      <c r="A77" s="80">
        <v>71264</v>
      </c>
      <c r="B77" s="40" t="s">
        <v>73</v>
      </c>
      <c r="C77" s="41">
        <v>0</v>
      </c>
      <c r="D77" s="41">
        <v>0</v>
      </c>
      <c r="E77" s="41">
        <v>0</v>
      </c>
      <c r="F77" s="41">
        <v>0</v>
      </c>
      <c r="G77" s="41">
        <f t="shared" si="11"/>
        <v>0</v>
      </c>
      <c r="H77" s="39"/>
      <c r="I77" s="140"/>
    </row>
    <row r="78" spans="1:9" s="3" customFormat="1" ht="27" customHeight="1">
      <c r="A78" s="80">
        <v>71265</v>
      </c>
      <c r="B78" s="40" t="s">
        <v>74</v>
      </c>
      <c r="C78" s="41">
        <v>0</v>
      </c>
      <c r="D78" s="41">
        <v>0</v>
      </c>
      <c r="E78" s="41">
        <v>0</v>
      </c>
      <c r="F78" s="41">
        <v>0</v>
      </c>
      <c r="G78" s="41">
        <f t="shared" si="11"/>
        <v>0</v>
      </c>
      <c r="H78" s="39"/>
      <c r="I78" s="140"/>
    </row>
    <row r="79" spans="1:9" s="3" customFormat="1" ht="27" customHeight="1">
      <c r="A79" s="80">
        <v>71274</v>
      </c>
      <c r="B79" s="40" t="s">
        <v>301</v>
      </c>
      <c r="C79" s="41">
        <v>0</v>
      </c>
      <c r="D79" s="41">
        <v>0</v>
      </c>
      <c r="E79" s="41">
        <v>0</v>
      </c>
      <c r="F79" s="41">
        <v>0</v>
      </c>
      <c r="G79" s="41">
        <v>0</v>
      </c>
      <c r="H79" s="39"/>
      <c r="I79" s="140"/>
    </row>
    <row r="80" spans="1:9" s="3" customFormat="1" ht="27" customHeight="1">
      <c r="A80" s="80">
        <v>71293</v>
      </c>
      <c r="B80" s="40" t="s">
        <v>233</v>
      </c>
      <c r="C80" s="41">
        <v>0</v>
      </c>
      <c r="D80" s="41">
        <v>0</v>
      </c>
      <c r="E80" s="41">
        <v>0</v>
      </c>
      <c r="F80" s="41">
        <v>0</v>
      </c>
      <c r="G80" s="41">
        <f t="shared" si="11"/>
        <v>0</v>
      </c>
      <c r="H80" s="39"/>
      <c r="I80" s="140"/>
    </row>
    <row r="81" spans="1:9" s="3" customFormat="1" ht="27" customHeight="1">
      <c r="A81" s="80">
        <v>71299</v>
      </c>
      <c r="B81" s="40" t="s">
        <v>75</v>
      </c>
      <c r="C81" s="41">
        <v>0</v>
      </c>
      <c r="D81" s="41">
        <v>0</v>
      </c>
      <c r="E81" s="41">
        <v>0</v>
      </c>
      <c r="F81" s="41">
        <v>0</v>
      </c>
      <c r="G81" s="41">
        <f>F81-D81</f>
        <v>0</v>
      </c>
      <c r="H81" s="39"/>
      <c r="I81" s="140"/>
    </row>
    <row r="82" spans="1:9" s="3" customFormat="1" ht="27" customHeight="1">
      <c r="A82" s="42" t="s">
        <v>76</v>
      </c>
      <c r="B82" s="43"/>
      <c r="C82" s="44">
        <f>SUM(C58:C81)</f>
        <v>0</v>
      </c>
      <c r="D82" s="44">
        <f>SUM(D58:D81)</f>
        <v>0</v>
      </c>
      <c r="E82" s="44">
        <f>SUM(E58:E81)</f>
        <v>0</v>
      </c>
      <c r="F82" s="44">
        <f>SUM(F58:F81)</f>
        <v>0</v>
      </c>
      <c r="G82" s="44">
        <f>SUM(G58:G81)</f>
        <v>0</v>
      </c>
      <c r="H82" s="45"/>
      <c r="I82" s="146"/>
    </row>
    <row r="83" spans="1:9" s="3" customFormat="1" ht="27" customHeight="1">
      <c r="A83" s="83">
        <v>71300</v>
      </c>
      <c r="B83" s="38" t="s">
        <v>80</v>
      </c>
      <c r="C83" s="41"/>
      <c r="D83" s="41"/>
      <c r="E83" s="41"/>
      <c r="F83" s="41"/>
      <c r="G83" s="41"/>
      <c r="H83" s="39"/>
      <c r="I83" s="140"/>
    </row>
    <row r="84" spans="1:9" s="3" customFormat="1" ht="27" customHeight="1">
      <c r="A84" s="80">
        <v>71301</v>
      </c>
      <c r="B84" s="40" t="s">
        <v>80</v>
      </c>
      <c r="C84" s="41">
        <v>0</v>
      </c>
      <c r="D84" s="41">
        <v>0</v>
      </c>
      <c r="E84" s="41">
        <v>0</v>
      </c>
      <c r="F84" s="41">
        <v>0</v>
      </c>
      <c r="G84" s="41">
        <f>F84-D84</f>
        <v>0</v>
      </c>
      <c r="H84" s="39"/>
      <c r="I84" s="140"/>
    </row>
    <row r="85" spans="1:9" s="3" customFormat="1" ht="27" customHeight="1">
      <c r="A85" s="80">
        <v>71304</v>
      </c>
      <c r="B85" s="40" t="s">
        <v>81</v>
      </c>
      <c r="C85" s="41">
        <v>0</v>
      </c>
      <c r="D85" s="41">
        <v>0</v>
      </c>
      <c r="E85" s="41">
        <v>0</v>
      </c>
      <c r="F85" s="41">
        <v>0</v>
      </c>
      <c r="G85" s="41">
        <f>F85-D85</f>
        <v>0</v>
      </c>
      <c r="H85" s="39"/>
      <c r="I85" s="140"/>
    </row>
    <row r="86" spans="1:9" s="3" customFormat="1" ht="27" customHeight="1">
      <c r="A86" s="42" t="s">
        <v>82</v>
      </c>
      <c r="B86" s="43"/>
      <c r="C86" s="44">
        <f>SUM(C84:C85)</f>
        <v>0</v>
      </c>
      <c r="D86" s="44">
        <f t="shared" ref="D86:F86" si="13">SUM(D84:D85)</f>
        <v>0</v>
      </c>
      <c r="E86" s="44">
        <f t="shared" si="13"/>
        <v>0</v>
      </c>
      <c r="F86" s="44">
        <f t="shared" si="13"/>
        <v>0</v>
      </c>
      <c r="G86" s="44">
        <f>SUM(G84:G85)</f>
        <v>0</v>
      </c>
      <c r="H86" s="45"/>
      <c r="I86" s="146"/>
    </row>
    <row r="87" spans="1:9" s="89" customFormat="1" ht="27" customHeight="1">
      <c r="A87" s="90">
        <v>71500</v>
      </c>
      <c r="B87" s="86" t="s">
        <v>234</v>
      </c>
      <c r="C87" s="87"/>
      <c r="D87" s="87"/>
      <c r="E87" s="87"/>
      <c r="F87" s="87"/>
      <c r="G87" s="87"/>
      <c r="H87" s="88"/>
      <c r="I87" s="141"/>
    </row>
    <row r="88" spans="1:9" s="89" customFormat="1" ht="27" customHeight="1">
      <c r="A88" s="91">
        <v>71502</v>
      </c>
      <c r="B88" s="86" t="s">
        <v>235</v>
      </c>
      <c r="C88" s="92">
        <v>0</v>
      </c>
      <c r="D88" s="92">
        <v>0</v>
      </c>
      <c r="E88" s="92">
        <v>0</v>
      </c>
      <c r="F88" s="92">
        <v>0</v>
      </c>
      <c r="G88" s="41">
        <f>F88-D88</f>
        <v>0</v>
      </c>
      <c r="H88" s="88"/>
      <c r="I88" s="141"/>
    </row>
    <row r="89" spans="1:9" s="89" customFormat="1" ht="27" customHeight="1">
      <c r="A89" s="192" t="s">
        <v>236</v>
      </c>
      <c r="B89" s="193"/>
      <c r="C89" s="44">
        <f>SUM(C88)</f>
        <v>0</v>
      </c>
      <c r="D89" s="44">
        <f t="shared" ref="D89:F89" si="14">SUM(D88)</f>
        <v>0</v>
      </c>
      <c r="E89" s="44">
        <f t="shared" si="14"/>
        <v>0</v>
      </c>
      <c r="F89" s="44">
        <f t="shared" si="14"/>
        <v>0</v>
      </c>
      <c r="G89" s="44">
        <f>SUM(G88)</f>
        <v>0</v>
      </c>
      <c r="H89" s="45"/>
      <c r="I89" s="146"/>
    </row>
    <row r="90" spans="1:9" s="3" customFormat="1" ht="27" customHeight="1">
      <c r="A90" s="83">
        <v>71900</v>
      </c>
      <c r="B90" s="38" t="s">
        <v>83</v>
      </c>
      <c r="C90" s="41"/>
      <c r="D90" s="41"/>
      <c r="E90" s="41"/>
      <c r="F90" s="41"/>
      <c r="G90" s="41"/>
      <c r="H90" s="39"/>
      <c r="I90" s="140"/>
    </row>
    <row r="91" spans="1:9" s="3" customFormat="1" ht="27" customHeight="1">
      <c r="A91" s="80">
        <v>71999</v>
      </c>
      <c r="B91" s="40" t="s">
        <v>84</v>
      </c>
      <c r="C91" s="41">
        <v>0</v>
      </c>
      <c r="D91" s="41">
        <v>0</v>
      </c>
      <c r="E91" s="41">
        <v>0</v>
      </c>
      <c r="F91" s="41">
        <v>0</v>
      </c>
      <c r="G91" s="41">
        <f>F91-D91</f>
        <v>0</v>
      </c>
      <c r="H91" s="39"/>
      <c r="I91" s="140"/>
    </row>
    <row r="92" spans="1:9" s="3" customFormat="1" ht="27" customHeight="1">
      <c r="A92" s="42" t="s">
        <v>85</v>
      </c>
      <c r="B92" s="43"/>
      <c r="C92" s="44">
        <f>SUM(C91)</f>
        <v>0</v>
      </c>
      <c r="D92" s="44">
        <f t="shared" ref="D92" si="15">SUM(D91)</f>
        <v>0</v>
      </c>
      <c r="E92" s="44">
        <f t="shared" ref="E92" si="16">SUM(E91)</f>
        <v>0</v>
      </c>
      <c r="F92" s="44">
        <f t="shared" ref="F92" si="17">SUM(F91)</f>
        <v>0</v>
      </c>
      <c r="G92" s="44">
        <f>SUM(G91)</f>
        <v>0</v>
      </c>
      <c r="H92" s="45"/>
      <c r="I92" s="146"/>
    </row>
    <row r="93" spans="1:9" s="3" customFormat="1" ht="27" customHeight="1">
      <c r="A93" s="46" t="s">
        <v>86</v>
      </c>
      <c r="B93" s="47"/>
      <c r="C93" s="48">
        <f>C56+C82+C86+C89+C92</f>
        <v>0</v>
      </c>
      <c r="D93" s="48">
        <f>D56+D82+D86+D89+D92</f>
        <v>0</v>
      </c>
      <c r="E93" s="48">
        <f>E56+E82+E86+E89+E92</f>
        <v>0</v>
      </c>
      <c r="F93" s="48">
        <f>F56+F82+F86+F89+F92</f>
        <v>0</v>
      </c>
      <c r="G93" s="48">
        <f>G56+G82+G86+G89+G92</f>
        <v>0</v>
      </c>
      <c r="H93" s="49"/>
      <c r="I93" s="142"/>
    </row>
    <row r="94" spans="1:9" s="3" customFormat="1" ht="27" customHeight="1">
      <c r="A94" s="38">
        <v>72000</v>
      </c>
      <c r="B94" s="38" t="s">
        <v>15</v>
      </c>
      <c r="C94" s="41"/>
      <c r="D94" s="41"/>
      <c r="E94" s="41"/>
      <c r="F94" s="41"/>
      <c r="G94" s="41"/>
      <c r="H94" s="39"/>
      <c r="I94" s="140"/>
    </row>
    <row r="95" spans="1:9" s="3" customFormat="1" ht="27" customHeight="1">
      <c r="A95" s="83">
        <v>72100</v>
      </c>
      <c r="B95" s="38" t="s">
        <v>87</v>
      </c>
      <c r="C95" s="41"/>
      <c r="D95" s="41"/>
      <c r="E95" s="41"/>
      <c r="F95" s="41"/>
      <c r="G95" s="41"/>
      <c r="H95" s="39"/>
      <c r="I95" s="140"/>
    </row>
    <row r="96" spans="1:9" s="3" customFormat="1" ht="27" customHeight="1">
      <c r="A96" s="80">
        <v>72101</v>
      </c>
      <c r="B96" s="82" t="s">
        <v>88</v>
      </c>
      <c r="C96" s="41">
        <v>0</v>
      </c>
      <c r="D96" s="41">
        <v>0</v>
      </c>
      <c r="E96" s="41">
        <v>0</v>
      </c>
      <c r="F96" s="41">
        <v>0</v>
      </c>
      <c r="G96" s="41">
        <f>F96-D96</f>
        <v>0</v>
      </c>
      <c r="H96" s="39"/>
      <c r="I96" s="140"/>
    </row>
    <row r="97" spans="1:9" s="3" customFormat="1" ht="27" customHeight="1">
      <c r="A97" s="80">
        <v>72112</v>
      </c>
      <c r="B97" s="82" t="s">
        <v>89</v>
      </c>
      <c r="C97" s="41">
        <v>0</v>
      </c>
      <c r="D97" s="41">
        <v>0</v>
      </c>
      <c r="E97" s="41">
        <v>0</v>
      </c>
      <c r="F97" s="41">
        <v>0</v>
      </c>
      <c r="G97" s="41">
        <f>F97-D97</f>
        <v>0</v>
      </c>
      <c r="H97" s="39"/>
      <c r="I97" s="140"/>
    </row>
    <row r="98" spans="1:9" s="3" customFormat="1" ht="27" customHeight="1">
      <c r="A98" s="80">
        <v>72113</v>
      </c>
      <c r="B98" s="82" t="s">
        <v>90</v>
      </c>
      <c r="C98" s="41">
        <v>0</v>
      </c>
      <c r="D98" s="41">
        <v>0</v>
      </c>
      <c r="E98" s="41">
        <v>0</v>
      </c>
      <c r="F98" s="41">
        <v>0</v>
      </c>
      <c r="G98" s="41">
        <f>F98-D98</f>
        <v>0</v>
      </c>
      <c r="H98" s="39"/>
      <c r="I98" s="140"/>
    </row>
    <row r="99" spans="1:9" s="3" customFormat="1" ht="27" customHeight="1">
      <c r="A99" s="80">
        <v>72199</v>
      </c>
      <c r="B99" s="40" t="s">
        <v>91</v>
      </c>
      <c r="C99" s="41">
        <v>0</v>
      </c>
      <c r="D99" s="41">
        <v>0</v>
      </c>
      <c r="E99" s="41">
        <v>0</v>
      </c>
      <c r="F99" s="41">
        <v>0</v>
      </c>
      <c r="G99" s="41">
        <f>F99-D99</f>
        <v>0</v>
      </c>
      <c r="H99" s="39"/>
      <c r="I99" s="140"/>
    </row>
    <row r="100" spans="1:9" s="3" customFormat="1" ht="27" customHeight="1">
      <c r="A100" s="42" t="s">
        <v>92</v>
      </c>
      <c r="B100" s="43"/>
      <c r="C100" s="44">
        <f>SUM(C96:C99)</f>
        <v>0</v>
      </c>
      <c r="D100" s="44">
        <f t="shared" ref="D100:F100" si="18">SUM(D96:D99)</f>
        <v>0</v>
      </c>
      <c r="E100" s="44">
        <f t="shared" si="18"/>
        <v>0</v>
      </c>
      <c r="F100" s="44">
        <f t="shared" si="18"/>
        <v>0</v>
      </c>
      <c r="G100" s="44">
        <f>SUM(G96:G99)</f>
        <v>0</v>
      </c>
      <c r="H100" s="45"/>
      <c r="I100" s="146"/>
    </row>
    <row r="101" spans="1:9" s="3" customFormat="1" ht="27" customHeight="1">
      <c r="A101" s="83">
        <v>72200</v>
      </c>
      <c r="B101" s="38" t="s">
        <v>93</v>
      </c>
      <c r="C101" s="41"/>
      <c r="D101" s="41"/>
      <c r="E101" s="41"/>
      <c r="F101" s="41"/>
      <c r="G101" s="41"/>
      <c r="H101" s="39"/>
      <c r="I101" s="140"/>
    </row>
    <row r="102" spans="1:9" s="3" customFormat="1" ht="27" customHeight="1">
      <c r="A102" s="80">
        <v>72204</v>
      </c>
      <c r="B102" s="40" t="s">
        <v>94</v>
      </c>
      <c r="C102" s="41">
        <v>0</v>
      </c>
      <c r="D102" s="41">
        <v>0</v>
      </c>
      <c r="E102" s="41">
        <v>0</v>
      </c>
      <c r="F102" s="41">
        <v>0</v>
      </c>
      <c r="G102" s="41">
        <f>F102-D102</f>
        <v>0</v>
      </c>
      <c r="H102" s="39"/>
      <c r="I102" s="140"/>
    </row>
    <row r="103" spans="1:9" s="3" customFormat="1" ht="27" customHeight="1">
      <c r="A103" s="42" t="s">
        <v>95</v>
      </c>
      <c r="B103" s="43"/>
      <c r="C103" s="44">
        <f>SUM(C102)</f>
        <v>0</v>
      </c>
      <c r="D103" s="44">
        <f t="shared" ref="D103" si="19">SUM(D102)</f>
        <v>0</v>
      </c>
      <c r="E103" s="44">
        <f t="shared" ref="E103" si="20">SUM(E102)</f>
        <v>0</v>
      </c>
      <c r="F103" s="44">
        <f t="shared" ref="F103" si="21">SUM(F102)</f>
        <v>0</v>
      </c>
      <c r="G103" s="44">
        <f>SUM(G102)</f>
        <v>0</v>
      </c>
      <c r="H103" s="45"/>
      <c r="I103" s="146"/>
    </row>
    <row r="104" spans="1:9" s="3" customFormat="1" ht="27" customHeight="1">
      <c r="A104" s="83">
        <v>72400</v>
      </c>
      <c r="B104" s="38" t="s">
        <v>99</v>
      </c>
      <c r="C104" s="41"/>
      <c r="D104" s="41"/>
      <c r="E104" s="41"/>
      <c r="F104" s="41"/>
      <c r="G104" s="41"/>
      <c r="H104" s="39"/>
      <c r="I104" s="140"/>
    </row>
    <row r="105" spans="1:9" s="3" customFormat="1" ht="27" customHeight="1">
      <c r="A105" s="80">
        <v>72436</v>
      </c>
      <c r="B105" s="40" t="s">
        <v>100</v>
      </c>
      <c r="C105" s="41">
        <v>0</v>
      </c>
      <c r="D105" s="41">
        <v>0</v>
      </c>
      <c r="E105" s="41">
        <v>0</v>
      </c>
      <c r="F105" s="41">
        <v>0</v>
      </c>
      <c r="G105" s="41">
        <f>F105-D105</f>
        <v>0</v>
      </c>
      <c r="H105" s="39"/>
      <c r="I105" s="140"/>
    </row>
    <row r="106" spans="1:9" s="3" customFormat="1" ht="27" customHeight="1">
      <c r="A106" s="80">
        <v>72437</v>
      </c>
      <c r="B106" s="40" t="s">
        <v>238</v>
      </c>
      <c r="C106" s="41">
        <v>0</v>
      </c>
      <c r="D106" s="41">
        <v>0</v>
      </c>
      <c r="E106" s="41">
        <v>0</v>
      </c>
      <c r="F106" s="41">
        <v>0</v>
      </c>
      <c r="G106" s="41">
        <f>F106-D106</f>
        <v>0</v>
      </c>
      <c r="H106" s="39"/>
      <c r="I106" s="140"/>
    </row>
    <row r="107" spans="1:9" s="3" customFormat="1" ht="30" customHeight="1">
      <c r="A107" s="80">
        <v>72438</v>
      </c>
      <c r="B107" s="57" t="s">
        <v>109</v>
      </c>
      <c r="C107" s="41">
        <v>0</v>
      </c>
      <c r="D107" s="41">
        <v>0</v>
      </c>
      <c r="E107" s="41">
        <v>0</v>
      </c>
      <c r="F107" s="41">
        <v>0</v>
      </c>
      <c r="G107" s="41">
        <f>F107-D107</f>
        <v>0</v>
      </c>
      <c r="H107" s="39"/>
      <c r="I107" s="140"/>
    </row>
    <row r="108" spans="1:9" s="3" customFormat="1" ht="30" customHeight="1">
      <c r="A108" s="80">
        <v>72443</v>
      </c>
      <c r="B108" s="57" t="s">
        <v>110</v>
      </c>
      <c r="C108" s="41">
        <v>0</v>
      </c>
      <c r="D108" s="41">
        <v>0</v>
      </c>
      <c r="E108" s="41">
        <v>0</v>
      </c>
      <c r="F108" s="41">
        <v>0</v>
      </c>
      <c r="G108" s="41">
        <f t="shared" ref="G108:G118" si="22">F108-D108</f>
        <v>0</v>
      </c>
      <c r="H108" s="39"/>
      <c r="I108" s="140"/>
    </row>
    <row r="109" spans="1:9" s="3" customFormat="1" ht="30" customHeight="1">
      <c r="A109" s="80">
        <v>72447</v>
      </c>
      <c r="B109" s="57" t="s">
        <v>239</v>
      </c>
      <c r="C109" s="41">
        <v>0</v>
      </c>
      <c r="D109" s="41">
        <v>0</v>
      </c>
      <c r="E109" s="41">
        <v>0</v>
      </c>
      <c r="F109" s="41">
        <v>0</v>
      </c>
      <c r="G109" s="41">
        <f>F109-D109</f>
        <v>0</v>
      </c>
      <c r="H109" s="39"/>
      <c r="I109" s="140"/>
    </row>
    <row r="110" spans="1:9" s="3" customFormat="1" ht="27" customHeight="1">
      <c r="A110" s="80">
        <v>72448</v>
      </c>
      <c r="B110" s="40" t="s">
        <v>101</v>
      </c>
      <c r="C110" s="41">
        <v>0</v>
      </c>
      <c r="D110" s="41">
        <v>0</v>
      </c>
      <c r="E110" s="41">
        <v>0</v>
      </c>
      <c r="F110" s="41">
        <v>0</v>
      </c>
      <c r="G110" s="41">
        <f t="shared" si="22"/>
        <v>0</v>
      </c>
      <c r="H110" s="39"/>
      <c r="I110" s="140"/>
    </row>
    <row r="111" spans="1:9" s="3" customFormat="1" ht="27" customHeight="1">
      <c r="A111" s="80">
        <v>72449</v>
      </c>
      <c r="B111" s="40" t="s">
        <v>102</v>
      </c>
      <c r="C111" s="41">
        <v>0</v>
      </c>
      <c r="D111" s="41">
        <v>0</v>
      </c>
      <c r="E111" s="41">
        <v>0</v>
      </c>
      <c r="F111" s="41">
        <v>0</v>
      </c>
      <c r="G111" s="41">
        <f t="shared" si="22"/>
        <v>0</v>
      </c>
      <c r="H111" s="39"/>
      <c r="I111" s="140"/>
    </row>
    <row r="112" spans="1:9" s="3" customFormat="1" ht="30" customHeight="1">
      <c r="A112" s="80">
        <v>72453</v>
      </c>
      <c r="B112" s="82" t="s">
        <v>237</v>
      </c>
      <c r="C112" s="41">
        <v>0</v>
      </c>
      <c r="D112" s="41">
        <v>0</v>
      </c>
      <c r="E112" s="41">
        <v>0</v>
      </c>
      <c r="F112" s="41">
        <v>0</v>
      </c>
      <c r="G112" s="41">
        <f t="shared" si="22"/>
        <v>0</v>
      </c>
      <c r="H112" s="39"/>
      <c r="I112" s="140"/>
    </row>
    <row r="113" spans="1:9" s="3" customFormat="1" ht="27" customHeight="1">
      <c r="A113" s="80">
        <v>72462</v>
      </c>
      <c r="B113" s="40" t="s">
        <v>103</v>
      </c>
      <c r="C113" s="41">
        <v>0</v>
      </c>
      <c r="D113" s="41">
        <v>0</v>
      </c>
      <c r="E113" s="41">
        <v>0</v>
      </c>
      <c r="F113" s="41">
        <v>0</v>
      </c>
      <c r="G113" s="41">
        <f t="shared" si="22"/>
        <v>0</v>
      </c>
      <c r="H113" s="39"/>
      <c r="I113" s="140"/>
    </row>
    <row r="114" spans="1:9" s="3" customFormat="1" ht="27" customHeight="1">
      <c r="A114" s="80">
        <v>72463</v>
      </c>
      <c r="B114" s="40" t="s">
        <v>104</v>
      </c>
      <c r="C114" s="41">
        <v>0</v>
      </c>
      <c r="D114" s="41">
        <v>0</v>
      </c>
      <c r="E114" s="41">
        <v>0</v>
      </c>
      <c r="F114" s="41">
        <v>0</v>
      </c>
      <c r="G114" s="41">
        <f t="shared" si="22"/>
        <v>0</v>
      </c>
      <c r="H114" s="39"/>
      <c r="I114" s="140"/>
    </row>
    <row r="115" spans="1:9" s="3" customFormat="1" ht="27" customHeight="1">
      <c r="A115" s="80">
        <v>72464</v>
      </c>
      <c r="B115" s="40" t="s">
        <v>105</v>
      </c>
      <c r="C115" s="41">
        <v>0</v>
      </c>
      <c r="D115" s="41">
        <v>0</v>
      </c>
      <c r="E115" s="41">
        <v>0</v>
      </c>
      <c r="F115" s="41">
        <v>0</v>
      </c>
      <c r="G115" s="41">
        <f t="shared" si="22"/>
        <v>0</v>
      </c>
      <c r="H115" s="39"/>
      <c r="I115" s="140"/>
    </row>
    <row r="116" spans="1:9" s="3" customFormat="1" ht="27" customHeight="1">
      <c r="A116" s="80">
        <v>72465</v>
      </c>
      <c r="B116" s="40" t="s">
        <v>106</v>
      </c>
      <c r="C116" s="41">
        <v>0</v>
      </c>
      <c r="D116" s="41">
        <v>0</v>
      </c>
      <c r="E116" s="41">
        <v>0</v>
      </c>
      <c r="F116" s="41">
        <v>0</v>
      </c>
      <c r="G116" s="41">
        <f t="shared" si="22"/>
        <v>0</v>
      </c>
      <c r="H116" s="39"/>
      <c r="I116" s="140"/>
    </row>
    <row r="117" spans="1:9" s="3" customFormat="1" ht="27" customHeight="1">
      <c r="A117" s="80">
        <v>72467</v>
      </c>
      <c r="B117" s="40" t="s">
        <v>107</v>
      </c>
      <c r="C117" s="41">
        <v>0</v>
      </c>
      <c r="D117" s="41">
        <v>0</v>
      </c>
      <c r="E117" s="41">
        <v>0</v>
      </c>
      <c r="F117" s="41">
        <v>0</v>
      </c>
      <c r="G117" s="41">
        <f t="shared" si="22"/>
        <v>0</v>
      </c>
      <c r="H117" s="39"/>
      <c r="I117" s="140"/>
    </row>
    <row r="118" spans="1:9" s="3" customFormat="1" ht="27" customHeight="1">
      <c r="A118" s="80">
        <v>72499</v>
      </c>
      <c r="B118" s="40" t="s">
        <v>108</v>
      </c>
      <c r="C118" s="41">
        <v>0</v>
      </c>
      <c r="D118" s="41">
        <v>0</v>
      </c>
      <c r="E118" s="41">
        <v>0</v>
      </c>
      <c r="F118" s="41">
        <v>0</v>
      </c>
      <c r="G118" s="41">
        <f t="shared" si="22"/>
        <v>0</v>
      </c>
      <c r="H118" s="39"/>
      <c r="I118" s="140"/>
    </row>
    <row r="119" spans="1:9" s="3" customFormat="1" ht="27" customHeight="1">
      <c r="A119" s="42" t="s">
        <v>111</v>
      </c>
      <c r="B119" s="43"/>
      <c r="C119" s="44">
        <f>SUM(C105:C118)</f>
        <v>0</v>
      </c>
      <c r="D119" s="44">
        <f>SUM(D105:D118)</f>
        <v>0</v>
      </c>
      <c r="E119" s="44">
        <f>SUM(E105:E118)</f>
        <v>0</v>
      </c>
      <c r="F119" s="44">
        <f>SUM(F105:F118)</f>
        <v>0</v>
      </c>
      <c r="G119" s="44">
        <f>SUM(G105:G118)</f>
        <v>0</v>
      </c>
      <c r="H119" s="45"/>
      <c r="I119" s="146"/>
    </row>
    <row r="120" spans="1:9" s="3" customFormat="1" ht="27" customHeight="1">
      <c r="A120" s="46" t="s">
        <v>112</v>
      </c>
      <c r="B120" s="47"/>
      <c r="C120" s="48">
        <f>C100+C103+C119</f>
        <v>0</v>
      </c>
      <c r="D120" s="48">
        <f>D100+D103+D119</f>
        <v>0</v>
      </c>
      <c r="E120" s="48">
        <f>E100+E103+E119</f>
        <v>0</v>
      </c>
      <c r="F120" s="48">
        <f>F100+F103+F119</f>
        <v>0</v>
      </c>
      <c r="G120" s="48">
        <f>G100+G103+G119</f>
        <v>0</v>
      </c>
      <c r="H120" s="49"/>
      <c r="I120" s="142"/>
    </row>
    <row r="121" spans="1:9" s="3" customFormat="1" ht="27" customHeight="1">
      <c r="A121" s="38">
        <v>73000</v>
      </c>
      <c r="B121" s="38" t="s">
        <v>16</v>
      </c>
      <c r="C121" s="41"/>
      <c r="D121" s="41"/>
      <c r="E121" s="41"/>
      <c r="F121" s="41"/>
      <c r="G121" s="41"/>
      <c r="H121" s="39"/>
      <c r="I121" s="140"/>
    </row>
    <row r="122" spans="1:9" s="3" customFormat="1" ht="27" customHeight="1">
      <c r="A122" s="83">
        <v>73100</v>
      </c>
      <c r="B122" s="38" t="s">
        <v>113</v>
      </c>
      <c r="C122" s="41"/>
      <c r="D122" s="41"/>
      <c r="E122" s="41"/>
      <c r="F122" s="41"/>
      <c r="G122" s="41"/>
      <c r="H122" s="39"/>
      <c r="I122" s="140"/>
    </row>
    <row r="123" spans="1:9" s="3" customFormat="1" ht="27" customHeight="1">
      <c r="A123" s="80">
        <v>73105</v>
      </c>
      <c r="B123" s="40" t="s">
        <v>114</v>
      </c>
      <c r="C123" s="41">
        <v>0</v>
      </c>
      <c r="D123" s="41">
        <v>0</v>
      </c>
      <c r="E123" s="41">
        <v>0</v>
      </c>
      <c r="F123" s="41">
        <v>0</v>
      </c>
      <c r="G123" s="41">
        <f>F123-D123</f>
        <v>0</v>
      </c>
      <c r="H123" s="39"/>
      <c r="I123" s="140"/>
    </row>
    <row r="124" spans="1:9" s="3" customFormat="1" ht="27" customHeight="1">
      <c r="A124" s="80">
        <v>73108</v>
      </c>
      <c r="B124" s="40" t="s">
        <v>115</v>
      </c>
      <c r="C124" s="41">
        <v>0</v>
      </c>
      <c r="D124" s="41">
        <v>0</v>
      </c>
      <c r="E124" s="41">
        <v>0</v>
      </c>
      <c r="F124" s="41">
        <v>0</v>
      </c>
      <c r="G124" s="41">
        <f t="shared" ref="G124:G131" si="23">F124-D124</f>
        <v>0</v>
      </c>
      <c r="H124" s="39"/>
      <c r="I124" s="140"/>
    </row>
    <row r="125" spans="1:9" s="3" customFormat="1" ht="27" customHeight="1">
      <c r="A125" s="80">
        <v>73109</v>
      </c>
      <c r="B125" s="40" t="s">
        <v>116</v>
      </c>
      <c r="C125" s="41">
        <v>0</v>
      </c>
      <c r="D125" s="41">
        <v>0</v>
      </c>
      <c r="E125" s="41">
        <v>0</v>
      </c>
      <c r="F125" s="41">
        <v>0</v>
      </c>
      <c r="G125" s="41">
        <f t="shared" si="23"/>
        <v>0</v>
      </c>
      <c r="H125" s="39"/>
      <c r="I125" s="140"/>
    </row>
    <row r="126" spans="1:9" s="3" customFormat="1" ht="27" customHeight="1">
      <c r="A126" s="80">
        <v>73111</v>
      </c>
      <c r="B126" s="40" t="s">
        <v>117</v>
      </c>
      <c r="C126" s="41">
        <v>0</v>
      </c>
      <c r="D126" s="41">
        <v>0</v>
      </c>
      <c r="E126" s="41">
        <v>0</v>
      </c>
      <c r="F126" s="41">
        <v>0</v>
      </c>
      <c r="G126" s="41">
        <f t="shared" si="23"/>
        <v>0</v>
      </c>
      <c r="H126" s="39"/>
      <c r="I126" s="140"/>
    </row>
    <row r="127" spans="1:9" s="3" customFormat="1" ht="27" customHeight="1">
      <c r="A127" s="80">
        <v>73112</v>
      </c>
      <c r="B127" s="40" t="s">
        <v>118</v>
      </c>
      <c r="C127" s="41">
        <v>0</v>
      </c>
      <c r="D127" s="41">
        <v>0</v>
      </c>
      <c r="E127" s="41">
        <v>0</v>
      </c>
      <c r="F127" s="41">
        <v>0</v>
      </c>
      <c r="G127" s="41">
        <f t="shared" si="23"/>
        <v>0</v>
      </c>
      <c r="H127" s="39"/>
      <c r="I127" s="140"/>
    </row>
    <row r="128" spans="1:9" s="3" customFormat="1" ht="27" customHeight="1">
      <c r="A128" s="80">
        <v>73113</v>
      </c>
      <c r="B128" s="40" t="s">
        <v>119</v>
      </c>
      <c r="C128" s="41">
        <v>0</v>
      </c>
      <c r="D128" s="41">
        <v>0</v>
      </c>
      <c r="E128" s="41">
        <v>0</v>
      </c>
      <c r="F128" s="41">
        <v>0</v>
      </c>
      <c r="G128" s="41">
        <f t="shared" si="23"/>
        <v>0</v>
      </c>
      <c r="H128" s="39"/>
      <c r="I128" s="140"/>
    </row>
    <row r="129" spans="1:9" s="3" customFormat="1" ht="27" customHeight="1">
      <c r="A129" s="80">
        <v>73114</v>
      </c>
      <c r="B129" s="40" t="s">
        <v>120</v>
      </c>
      <c r="C129" s="41">
        <v>0</v>
      </c>
      <c r="D129" s="41">
        <v>0</v>
      </c>
      <c r="E129" s="41">
        <v>0</v>
      </c>
      <c r="F129" s="41">
        <v>0</v>
      </c>
      <c r="G129" s="41">
        <f t="shared" si="23"/>
        <v>0</v>
      </c>
      <c r="H129" s="39"/>
      <c r="I129" s="140"/>
    </row>
    <row r="130" spans="1:9" s="3" customFormat="1" ht="27" customHeight="1">
      <c r="A130" s="80">
        <v>73116</v>
      </c>
      <c r="B130" s="40" t="s">
        <v>121</v>
      </c>
      <c r="C130" s="41">
        <v>0</v>
      </c>
      <c r="D130" s="41">
        <v>0</v>
      </c>
      <c r="E130" s="41">
        <v>0</v>
      </c>
      <c r="F130" s="41">
        <v>0</v>
      </c>
      <c r="G130" s="41">
        <f t="shared" si="23"/>
        <v>0</v>
      </c>
      <c r="H130" s="39"/>
      <c r="I130" s="140"/>
    </row>
    <row r="131" spans="1:9" s="3" customFormat="1" ht="27" customHeight="1">
      <c r="A131" s="80">
        <v>73117</v>
      </c>
      <c r="B131" s="40" t="s">
        <v>122</v>
      </c>
      <c r="C131" s="41">
        <v>0</v>
      </c>
      <c r="D131" s="41">
        <v>0</v>
      </c>
      <c r="E131" s="41">
        <v>0</v>
      </c>
      <c r="F131" s="41">
        <v>0</v>
      </c>
      <c r="G131" s="41">
        <f t="shared" si="23"/>
        <v>0</v>
      </c>
      <c r="H131" s="39"/>
      <c r="I131" s="140"/>
    </row>
    <row r="132" spans="1:9" s="3" customFormat="1" ht="27" customHeight="1">
      <c r="A132" s="80">
        <v>73199</v>
      </c>
      <c r="B132" s="40" t="s">
        <v>123</v>
      </c>
      <c r="C132" s="41">
        <v>0</v>
      </c>
      <c r="D132" s="41">
        <v>0</v>
      </c>
      <c r="E132" s="41">
        <v>0</v>
      </c>
      <c r="F132" s="41">
        <v>0</v>
      </c>
      <c r="G132" s="41">
        <f>F132-D132</f>
        <v>0</v>
      </c>
      <c r="H132" s="39"/>
      <c r="I132" s="140"/>
    </row>
    <row r="133" spans="1:9" s="3" customFormat="1" ht="27" customHeight="1">
      <c r="A133" s="42" t="s">
        <v>124</v>
      </c>
      <c r="B133" s="43"/>
      <c r="C133" s="44">
        <f>SUM(C123:C132)</f>
        <v>0</v>
      </c>
      <c r="D133" s="44">
        <f t="shared" ref="D133:F133" si="24">SUM(D123:D132)</f>
        <v>0</v>
      </c>
      <c r="E133" s="44">
        <f t="shared" si="24"/>
        <v>0</v>
      </c>
      <c r="F133" s="44">
        <f t="shared" si="24"/>
        <v>0</v>
      </c>
      <c r="G133" s="44">
        <f>SUM(G123:G132)</f>
        <v>0</v>
      </c>
      <c r="H133" s="45"/>
      <c r="I133" s="146"/>
    </row>
    <row r="134" spans="1:9" s="3" customFormat="1" ht="27" customHeight="1">
      <c r="A134" s="83">
        <v>73200</v>
      </c>
      <c r="B134" s="38" t="s">
        <v>125</v>
      </c>
      <c r="C134" s="41"/>
      <c r="D134" s="41"/>
      <c r="E134" s="41"/>
      <c r="F134" s="41"/>
      <c r="G134" s="41"/>
      <c r="H134" s="39"/>
      <c r="I134" s="140"/>
    </row>
    <row r="135" spans="1:9" s="3" customFormat="1" ht="27" customHeight="1">
      <c r="A135" s="80">
        <v>73204</v>
      </c>
      <c r="B135" s="40" t="s">
        <v>126</v>
      </c>
      <c r="C135" s="41">
        <v>0</v>
      </c>
      <c r="D135" s="41">
        <v>0</v>
      </c>
      <c r="E135" s="41">
        <v>0</v>
      </c>
      <c r="F135" s="41">
        <v>0</v>
      </c>
      <c r="G135" s="41">
        <f>F135-D135</f>
        <v>0</v>
      </c>
      <c r="H135" s="39"/>
      <c r="I135" s="140"/>
    </row>
    <row r="136" spans="1:9" s="3" customFormat="1" ht="27" customHeight="1">
      <c r="A136" s="80">
        <v>73299</v>
      </c>
      <c r="B136" s="40" t="s">
        <v>240</v>
      </c>
      <c r="C136" s="41">
        <v>0</v>
      </c>
      <c r="D136" s="41">
        <v>0</v>
      </c>
      <c r="E136" s="41">
        <v>0</v>
      </c>
      <c r="F136" s="41">
        <v>0</v>
      </c>
      <c r="G136" s="41">
        <f>F136-D136</f>
        <v>0</v>
      </c>
      <c r="H136" s="39"/>
      <c r="I136" s="140"/>
    </row>
    <row r="137" spans="1:9" s="3" customFormat="1" ht="27" customHeight="1">
      <c r="A137" s="42" t="s">
        <v>127</v>
      </c>
      <c r="B137" s="43"/>
      <c r="C137" s="44">
        <f>SUM(C135:C136)</f>
        <v>0</v>
      </c>
      <c r="D137" s="44">
        <f t="shared" ref="D137:G137" si="25">SUM(D135:D136)</f>
        <v>0</v>
      </c>
      <c r="E137" s="44">
        <f t="shared" si="25"/>
        <v>0</v>
      </c>
      <c r="F137" s="44">
        <f t="shared" si="25"/>
        <v>0</v>
      </c>
      <c r="G137" s="44">
        <f t="shared" si="25"/>
        <v>0</v>
      </c>
      <c r="H137" s="45"/>
      <c r="I137" s="146"/>
    </row>
    <row r="138" spans="1:9" s="3" customFormat="1" ht="27" customHeight="1">
      <c r="A138" s="83">
        <v>73300</v>
      </c>
      <c r="B138" s="38" t="s">
        <v>128</v>
      </c>
      <c r="C138" s="41"/>
      <c r="D138" s="41"/>
      <c r="E138" s="41"/>
      <c r="F138" s="41"/>
      <c r="G138" s="41"/>
      <c r="H138" s="39"/>
      <c r="I138" s="140"/>
    </row>
    <row r="139" spans="1:9" s="3" customFormat="1" ht="27" customHeight="1">
      <c r="A139" s="80">
        <v>73301</v>
      </c>
      <c r="B139" s="40" t="s">
        <v>129</v>
      </c>
      <c r="C139" s="41">
        <v>0</v>
      </c>
      <c r="D139" s="41">
        <v>0</v>
      </c>
      <c r="E139" s="41">
        <v>0</v>
      </c>
      <c r="F139" s="41">
        <v>0</v>
      </c>
      <c r="G139" s="41">
        <f>F139-D139</f>
        <v>0</v>
      </c>
      <c r="H139" s="39"/>
      <c r="I139" s="140"/>
    </row>
    <row r="140" spans="1:9" s="3" customFormat="1" ht="27" customHeight="1">
      <c r="A140" s="80">
        <v>73302</v>
      </c>
      <c r="B140" s="40" t="s">
        <v>130</v>
      </c>
      <c r="C140" s="41">
        <v>0</v>
      </c>
      <c r="D140" s="41">
        <v>0</v>
      </c>
      <c r="E140" s="41">
        <v>0</v>
      </c>
      <c r="F140" s="41">
        <v>0</v>
      </c>
      <c r="G140" s="41">
        <f t="shared" ref="G140" si="26">F140-D140</f>
        <v>0</v>
      </c>
      <c r="H140" s="39"/>
      <c r="I140" s="140"/>
    </row>
    <row r="141" spans="1:9" s="3" customFormat="1" ht="30" customHeight="1">
      <c r="A141" s="80">
        <v>73304</v>
      </c>
      <c r="B141" s="82" t="s">
        <v>241</v>
      </c>
      <c r="C141" s="41">
        <v>0</v>
      </c>
      <c r="D141" s="41">
        <v>0</v>
      </c>
      <c r="E141" s="41">
        <v>0</v>
      </c>
      <c r="F141" s="41">
        <v>0</v>
      </c>
      <c r="G141" s="41">
        <f>F141-D141</f>
        <v>0</v>
      </c>
      <c r="H141" s="39"/>
      <c r="I141" s="140"/>
    </row>
    <row r="142" spans="1:9" s="3" customFormat="1" ht="27" customHeight="1">
      <c r="A142" s="104">
        <v>73399</v>
      </c>
      <c r="B142" s="97" t="s">
        <v>287</v>
      </c>
      <c r="C142" s="51">
        <v>0</v>
      </c>
      <c r="D142" s="51">
        <v>0</v>
      </c>
      <c r="E142" s="51">
        <v>0</v>
      </c>
      <c r="F142" s="51">
        <v>0</v>
      </c>
      <c r="G142" s="51">
        <f>F142-D142</f>
        <v>0</v>
      </c>
      <c r="H142" s="52"/>
      <c r="I142" s="140"/>
    </row>
    <row r="143" spans="1:9" s="3" customFormat="1" ht="27" customHeight="1">
      <c r="A143" s="42" t="s">
        <v>131</v>
      </c>
      <c r="B143" s="43"/>
      <c r="C143" s="44">
        <f>SUM(C139:C142)</f>
        <v>0</v>
      </c>
      <c r="D143" s="44">
        <f>SUM(D139:D142)</f>
        <v>0</v>
      </c>
      <c r="E143" s="44">
        <f>SUM(E139:E142)</f>
        <v>0</v>
      </c>
      <c r="F143" s="44">
        <f>SUM(F139:F142)</f>
        <v>0</v>
      </c>
      <c r="G143" s="44">
        <f t="shared" ref="G143" si="27">SUM(G139:G142)</f>
        <v>0</v>
      </c>
      <c r="H143" s="45"/>
      <c r="I143" s="146"/>
    </row>
    <row r="144" spans="1:9" s="3" customFormat="1" ht="27" customHeight="1">
      <c r="A144" s="83">
        <v>73600</v>
      </c>
      <c r="B144" s="38" t="s">
        <v>132</v>
      </c>
      <c r="C144" s="41"/>
      <c r="D144" s="41"/>
      <c r="E144" s="41"/>
      <c r="F144" s="41"/>
      <c r="G144" s="41"/>
      <c r="H144" s="39"/>
      <c r="I144" s="140"/>
    </row>
    <row r="145" spans="1:9" s="3" customFormat="1" ht="27" customHeight="1">
      <c r="A145" s="80">
        <v>73602</v>
      </c>
      <c r="B145" s="40" t="s">
        <v>133</v>
      </c>
      <c r="C145" s="41">
        <v>0</v>
      </c>
      <c r="D145" s="41">
        <v>0</v>
      </c>
      <c r="E145" s="41">
        <v>0</v>
      </c>
      <c r="F145" s="41">
        <v>0</v>
      </c>
      <c r="G145" s="41">
        <f>F145-D145</f>
        <v>0</v>
      </c>
      <c r="H145" s="39"/>
      <c r="I145" s="140"/>
    </row>
    <row r="146" spans="1:9" s="3" customFormat="1" ht="27" customHeight="1">
      <c r="A146" s="80">
        <v>73603</v>
      </c>
      <c r="B146" s="40" t="s">
        <v>134</v>
      </c>
      <c r="C146" s="41">
        <v>0</v>
      </c>
      <c r="D146" s="41">
        <v>0</v>
      </c>
      <c r="E146" s="41">
        <v>0</v>
      </c>
      <c r="F146" s="41">
        <v>0</v>
      </c>
      <c r="G146" s="41">
        <f>F146-D146</f>
        <v>0</v>
      </c>
      <c r="H146" s="39"/>
      <c r="I146" s="140"/>
    </row>
    <row r="147" spans="1:9" s="3" customFormat="1" ht="27" customHeight="1">
      <c r="A147" s="80">
        <v>73612</v>
      </c>
      <c r="B147" s="40" t="s">
        <v>135</v>
      </c>
      <c r="C147" s="41">
        <v>0</v>
      </c>
      <c r="D147" s="41">
        <v>0</v>
      </c>
      <c r="E147" s="41">
        <v>0</v>
      </c>
      <c r="F147" s="41">
        <v>0</v>
      </c>
      <c r="G147" s="41">
        <f>F147-D147</f>
        <v>0</v>
      </c>
      <c r="H147" s="39"/>
      <c r="I147" s="140"/>
    </row>
    <row r="148" spans="1:9" s="3" customFormat="1" ht="27" customHeight="1">
      <c r="A148" s="42" t="s">
        <v>136</v>
      </c>
      <c r="B148" s="43"/>
      <c r="C148" s="44">
        <f>SUM(C145:C147)</f>
        <v>0</v>
      </c>
      <c r="D148" s="44">
        <f t="shared" ref="D148:G148" si="28">SUM(D145:D147)</f>
        <v>0</v>
      </c>
      <c r="E148" s="44">
        <f t="shared" si="28"/>
        <v>0</v>
      </c>
      <c r="F148" s="44">
        <f t="shared" si="28"/>
        <v>0</v>
      </c>
      <c r="G148" s="44">
        <f t="shared" si="28"/>
        <v>0</v>
      </c>
      <c r="H148" s="45"/>
      <c r="I148" s="146"/>
    </row>
    <row r="149" spans="1:9" s="3" customFormat="1" ht="27" customHeight="1">
      <c r="A149" s="83">
        <v>73800</v>
      </c>
      <c r="B149" s="50" t="s">
        <v>137</v>
      </c>
      <c r="C149" s="41"/>
      <c r="D149" s="41"/>
      <c r="E149" s="41"/>
      <c r="F149" s="41"/>
      <c r="G149" s="41"/>
      <c r="H149" s="39"/>
      <c r="I149" s="140"/>
    </row>
    <row r="150" spans="1:9" s="3" customFormat="1" ht="27" customHeight="1">
      <c r="A150" s="80">
        <v>73803</v>
      </c>
      <c r="B150" s="40" t="s">
        <v>138</v>
      </c>
      <c r="C150" s="41">
        <v>0</v>
      </c>
      <c r="D150" s="41">
        <v>0</v>
      </c>
      <c r="E150" s="41">
        <v>0</v>
      </c>
      <c r="F150" s="41">
        <v>0</v>
      </c>
      <c r="G150" s="41">
        <f>F150-D150</f>
        <v>0</v>
      </c>
      <c r="H150" s="39"/>
      <c r="I150" s="140"/>
    </row>
    <row r="151" spans="1:9" s="3" customFormat="1" ht="27" customHeight="1">
      <c r="A151" s="80">
        <v>73804</v>
      </c>
      <c r="B151" s="40" t="s">
        <v>242</v>
      </c>
      <c r="C151" s="41">
        <v>0</v>
      </c>
      <c r="D151" s="41">
        <v>0</v>
      </c>
      <c r="E151" s="41">
        <v>0</v>
      </c>
      <c r="F151" s="41">
        <v>0</v>
      </c>
      <c r="G151" s="41">
        <f t="shared" ref="G151:G155" si="29">F151-D151</f>
        <v>0</v>
      </c>
      <c r="H151" s="39"/>
      <c r="I151" s="140"/>
    </row>
    <row r="152" spans="1:9" s="3" customFormat="1" ht="27" customHeight="1">
      <c r="A152" s="80">
        <v>73805</v>
      </c>
      <c r="B152" s="40" t="s">
        <v>243</v>
      </c>
      <c r="C152" s="41">
        <v>0</v>
      </c>
      <c r="D152" s="41">
        <v>0</v>
      </c>
      <c r="E152" s="41">
        <v>0</v>
      </c>
      <c r="F152" s="41">
        <v>0</v>
      </c>
      <c r="G152" s="41">
        <f t="shared" si="29"/>
        <v>0</v>
      </c>
      <c r="H152" s="39"/>
      <c r="I152" s="140"/>
    </row>
    <row r="153" spans="1:9" s="3" customFormat="1" ht="27" customHeight="1">
      <c r="A153" s="80">
        <v>73806</v>
      </c>
      <c r="B153" s="40" t="s">
        <v>139</v>
      </c>
      <c r="C153" s="41">
        <v>0</v>
      </c>
      <c r="D153" s="41">
        <v>0</v>
      </c>
      <c r="E153" s="41">
        <v>0</v>
      </c>
      <c r="F153" s="41">
        <v>0</v>
      </c>
      <c r="G153" s="41">
        <f t="shared" si="29"/>
        <v>0</v>
      </c>
      <c r="H153" s="39"/>
      <c r="I153" s="140"/>
    </row>
    <row r="154" spans="1:9" s="3" customFormat="1" ht="27" customHeight="1">
      <c r="A154" s="80">
        <v>73813</v>
      </c>
      <c r="B154" s="40" t="s">
        <v>244</v>
      </c>
      <c r="C154" s="41">
        <v>0</v>
      </c>
      <c r="D154" s="41">
        <v>0</v>
      </c>
      <c r="E154" s="41">
        <v>0</v>
      </c>
      <c r="F154" s="41">
        <v>0</v>
      </c>
      <c r="G154" s="41">
        <f t="shared" si="29"/>
        <v>0</v>
      </c>
      <c r="H154" s="39"/>
      <c r="I154" s="140"/>
    </row>
    <row r="155" spans="1:9" s="3" customFormat="1" ht="27" customHeight="1">
      <c r="A155" s="80">
        <v>73899</v>
      </c>
      <c r="B155" s="93" t="s">
        <v>245</v>
      </c>
      <c r="C155" s="41">
        <v>0</v>
      </c>
      <c r="D155" s="41">
        <v>0</v>
      </c>
      <c r="E155" s="41">
        <v>0</v>
      </c>
      <c r="F155" s="41">
        <v>0</v>
      </c>
      <c r="G155" s="41">
        <f t="shared" si="29"/>
        <v>0</v>
      </c>
      <c r="H155" s="39"/>
      <c r="I155" s="140"/>
    </row>
    <row r="156" spans="1:9" s="3" customFormat="1" ht="27" customHeight="1">
      <c r="A156" s="42" t="s">
        <v>140</v>
      </c>
      <c r="B156" s="43"/>
      <c r="C156" s="44">
        <f>SUM(C150:C155)</f>
        <v>0</v>
      </c>
      <c r="D156" s="44">
        <f t="shared" ref="D156:F156" si="30">SUM(D150:D155)</f>
        <v>0</v>
      </c>
      <c r="E156" s="44">
        <f t="shared" si="30"/>
        <v>0</v>
      </c>
      <c r="F156" s="44">
        <f t="shared" si="30"/>
        <v>0</v>
      </c>
      <c r="G156" s="44">
        <f>SUM(G150:G155)</f>
        <v>0</v>
      </c>
      <c r="H156" s="45"/>
      <c r="I156" s="146"/>
    </row>
    <row r="157" spans="1:9" s="3" customFormat="1" ht="27" customHeight="1">
      <c r="A157" s="83">
        <v>73900</v>
      </c>
      <c r="B157" s="38" t="s">
        <v>141</v>
      </c>
      <c r="C157" s="41"/>
      <c r="D157" s="41"/>
      <c r="E157" s="41"/>
      <c r="F157" s="41"/>
      <c r="G157" s="41"/>
      <c r="H157" s="39"/>
      <c r="I157" s="140"/>
    </row>
    <row r="158" spans="1:9" s="3" customFormat="1" ht="27" customHeight="1">
      <c r="A158" s="80">
        <v>73904</v>
      </c>
      <c r="B158" s="40" t="s">
        <v>142</v>
      </c>
      <c r="C158" s="41">
        <v>0</v>
      </c>
      <c r="D158" s="41">
        <v>0</v>
      </c>
      <c r="E158" s="41">
        <v>0</v>
      </c>
      <c r="F158" s="41">
        <v>0</v>
      </c>
      <c r="G158" s="41">
        <f>F158-D158</f>
        <v>0</v>
      </c>
      <c r="H158" s="39"/>
      <c r="I158" s="140"/>
    </row>
    <row r="159" spans="1:9" s="3" customFormat="1" ht="27" customHeight="1">
      <c r="A159" s="80">
        <v>73999</v>
      </c>
      <c r="B159" s="40" t="s">
        <v>143</v>
      </c>
      <c r="C159" s="41">
        <v>0</v>
      </c>
      <c r="D159" s="41">
        <v>0</v>
      </c>
      <c r="E159" s="41">
        <v>0</v>
      </c>
      <c r="F159" s="41">
        <v>0</v>
      </c>
      <c r="G159" s="41">
        <f>F159-D159</f>
        <v>0</v>
      </c>
      <c r="H159" s="39"/>
      <c r="I159" s="140"/>
    </row>
    <row r="160" spans="1:9" s="3" customFormat="1" ht="27" customHeight="1">
      <c r="A160" s="42" t="s">
        <v>144</v>
      </c>
      <c r="B160" s="43"/>
      <c r="C160" s="44">
        <f>SUM(C158:C159)</f>
        <v>0</v>
      </c>
      <c r="D160" s="44">
        <f t="shared" ref="D160" si="31">SUM(D158:D159)</f>
        <v>0</v>
      </c>
      <c r="E160" s="44">
        <f t="shared" ref="E160" si="32">SUM(E158:E159)</f>
        <v>0</v>
      </c>
      <c r="F160" s="44">
        <f t="shared" ref="F160" si="33">SUM(F158:F159)</f>
        <v>0</v>
      </c>
      <c r="G160" s="44">
        <f>SUM(G158:G159)</f>
        <v>0</v>
      </c>
      <c r="H160" s="45"/>
      <c r="I160" s="146"/>
    </row>
    <row r="161" spans="1:9" s="3" customFormat="1" ht="27" customHeight="1">
      <c r="A161" s="46" t="s">
        <v>145</v>
      </c>
      <c r="B161" s="47"/>
      <c r="C161" s="48">
        <f>C133+C137+C143+C148+C156+C160</f>
        <v>0</v>
      </c>
      <c r="D161" s="48">
        <f>D133+D137+D143+D148+D156+D160</f>
        <v>0</v>
      </c>
      <c r="E161" s="48">
        <f>E133+E137+E143+E148+E156+E160</f>
        <v>0</v>
      </c>
      <c r="F161" s="48">
        <f>F133+F137+F143+F148+F156+F160</f>
        <v>0</v>
      </c>
      <c r="G161" s="48">
        <f>G133+G137+G143+G148+G156+G160</f>
        <v>0</v>
      </c>
      <c r="H161" s="49"/>
      <c r="I161" s="142"/>
    </row>
    <row r="162" spans="1:9" s="3" customFormat="1" ht="27" customHeight="1">
      <c r="A162" s="38">
        <v>74000</v>
      </c>
      <c r="B162" s="38" t="s">
        <v>17</v>
      </c>
      <c r="C162" s="41"/>
      <c r="D162" s="41"/>
      <c r="E162" s="41"/>
      <c r="F162" s="41"/>
      <c r="G162" s="41"/>
      <c r="H162" s="39"/>
      <c r="I162" s="140"/>
    </row>
    <row r="163" spans="1:9" s="3" customFormat="1" ht="27" customHeight="1">
      <c r="A163" s="83">
        <v>74100</v>
      </c>
      <c r="B163" s="38" t="s">
        <v>146</v>
      </c>
      <c r="C163" s="41"/>
      <c r="D163" s="41"/>
      <c r="E163" s="41"/>
      <c r="F163" s="41"/>
      <c r="G163" s="41"/>
      <c r="H163" s="39"/>
      <c r="I163" s="140"/>
    </row>
    <row r="164" spans="1:9" s="3" customFormat="1" ht="30" customHeight="1">
      <c r="A164" s="80">
        <v>74105</v>
      </c>
      <c r="B164" s="57" t="s">
        <v>148</v>
      </c>
      <c r="C164" s="41">
        <v>0</v>
      </c>
      <c r="D164" s="41">
        <v>0</v>
      </c>
      <c r="E164" s="41">
        <v>0</v>
      </c>
      <c r="F164" s="41">
        <v>0</v>
      </c>
      <c r="G164" s="41">
        <f>F164-D164</f>
        <v>0</v>
      </c>
      <c r="H164" s="39"/>
      <c r="I164" s="140"/>
    </row>
    <row r="165" spans="1:9" s="3" customFormat="1" ht="30" customHeight="1">
      <c r="A165" s="80">
        <v>74199</v>
      </c>
      <c r="B165" s="57" t="s">
        <v>246</v>
      </c>
      <c r="C165" s="41">
        <v>0</v>
      </c>
      <c r="D165" s="41">
        <v>0</v>
      </c>
      <c r="E165" s="41">
        <v>0</v>
      </c>
      <c r="F165" s="41">
        <v>0</v>
      </c>
      <c r="G165" s="41">
        <f>F165-D165</f>
        <v>0</v>
      </c>
      <c r="H165" s="39"/>
      <c r="I165" s="140"/>
    </row>
    <row r="166" spans="1:9" s="3" customFormat="1" ht="27" customHeight="1">
      <c r="A166" s="42" t="s">
        <v>147</v>
      </c>
      <c r="B166" s="43"/>
      <c r="C166" s="44">
        <f>SUM(C164:C165)</f>
        <v>0</v>
      </c>
      <c r="D166" s="44">
        <f t="shared" ref="D166:F166" si="34">SUM(D164:D165)</f>
        <v>0</v>
      </c>
      <c r="E166" s="44">
        <f t="shared" si="34"/>
        <v>0</v>
      </c>
      <c r="F166" s="44">
        <f t="shared" si="34"/>
        <v>0</v>
      </c>
      <c r="G166" s="44">
        <f>SUM(G164:G165)</f>
        <v>0</v>
      </c>
      <c r="H166" s="45"/>
      <c r="I166" s="146"/>
    </row>
    <row r="167" spans="1:9" s="3" customFormat="1" ht="27" customHeight="1">
      <c r="A167" s="83">
        <v>74200</v>
      </c>
      <c r="B167" s="38" t="s">
        <v>149</v>
      </c>
      <c r="C167" s="41"/>
      <c r="D167" s="41"/>
      <c r="E167" s="41"/>
      <c r="F167" s="41"/>
      <c r="G167" s="41"/>
      <c r="H167" s="39"/>
      <c r="I167" s="140"/>
    </row>
    <row r="168" spans="1:9" s="3" customFormat="1" ht="27" customHeight="1">
      <c r="A168" s="80">
        <v>74201</v>
      </c>
      <c r="B168" s="40" t="s">
        <v>150</v>
      </c>
      <c r="C168" s="41">
        <v>0</v>
      </c>
      <c r="D168" s="41">
        <v>0</v>
      </c>
      <c r="E168" s="41">
        <v>0</v>
      </c>
      <c r="F168" s="41">
        <v>0</v>
      </c>
      <c r="G168" s="41">
        <f>F168-D168</f>
        <v>0</v>
      </c>
      <c r="H168" s="39"/>
      <c r="I168" s="140"/>
    </row>
    <row r="169" spans="1:9" s="3" customFormat="1" ht="27" customHeight="1">
      <c r="A169" s="80">
        <v>74202</v>
      </c>
      <c r="B169" s="40" t="s">
        <v>151</v>
      </c>
      <c r="C169" s="41">
        <v>0</v>
      </c>
      <c r="D169" s="41">
        <v>0</v>
      </c>
      <c r="E169" s="41">
        <v>0</v>
      </c>
      <c r="F169" s="41">
        <v>0</v>
      </c>
      <c r="G169" s="41">
        <f t="shared" ref="G169:G176" si="35">F169-D169</f>
        <v>0</v>
      </c>
      <c r="H169" s="39"/>
      <c r="I169" s="140"/>
    </row>
    <row r="170" spans="1:9" s="3" customFormat="1" ht="27" customHeight="1">
      <c r="A170" s="80">
        <v>74204</v>
      </c>
      <c r="B170" s="40" t="s">
        <v>152</v>
      </c>
      <c r="C170" s="41">
        <v>0</v>
      </c>
      <c r="D170" s="41">
        <v>0</v>
      </c>
      <c r="E170" s="41">
        <v>0</v>
      </c>
      <c r="F170" s="41">
        <v>0</v>
      </c>
      <c r="G170" s="41">
        <f t="shared" si="35"/>
        <v>0</v>
      </c>
      <c r="H170" s="39"/>
      <c r="I170" s="140"/>
    </row>
    <row r="171" spans="1:9" s="3" customFormat="1" ht="27" customHeight="1">
      <c r="A171" s="80">
        <v>74205</v>
      </c>
      <c r="B171" s="40" t="s">
        <v>153</v>
      </c>
      <c r="C171" s="41">
        <v>0</v>
      </c>
      <c r="D171" s="41">
        <v>0</v>
      </c>
      <c r="E171" s="41">
        <v>0</v>
      </c>
      <c r="F171" s="41">
        <v>0</v>
      </c>
      <c r="G171" s="41">
        <f t="shared" si="35"/>
        <v>0</v>
      </c>
      <c r="H171" s="39"/>
      <c r="I171" s="140"/>
    </row>
    <row r="172" spans="1:9" s="3" customFormat="1" ht="27" customHeight="1">
      <c r="A172" s="80">
        <v>74206</v>
      </c>
      <c r="B172" s="40" t="s">
        <v>154</v>
      </c>
      <c r="C172" s="41">
        <v>0</v>
      </c>
      <c r="D172" s="41">
        <v>0</v>
      </c>
      <c r="E172" s="41">
        <v>0</v>
      </c>
      <c r="F172" s="41">
        <v>0</v>
      </c>
      <c r="G172" s="41">
        <f t="shared" si="35"/>
        <v>0</v>
      </c>
      <c r="H172" s="39"/>
      <c r="I172" s="140"/>
    </row>
    <row r="173" spans="1:9" s="3" customFormat="1" ht="27" customHeight="1">
      <c r="A173" s="80">
        <v>74209</v>
      </c>
      <c r="B173" s="40" t="s">
        <v>247</v>
      </c>
      <c r="C173" s="41">
        <v>0</v>
      </c>
      <c r="D173" s="41">
        <v>0</v>
      </c>
      <c r="E173" s="41">
        <v>0</v>
      </c>
      <c r="F173" s="41">
        <v>0</v>
      </c>
      <c r="G173" s="41">
        <f>F173-D173</f>
        <v>0</v>
      </c>
      <c r="H173" s="39"/>
      <c r="I173" s="140"/>
    </row>
    <row r="174" spans="1:9" s="3" customFormat="1" ht="30" customHeight="1">
      <c r="A174" s="104">
        <v>74213</v>
      </c>
      <c r="B174" s="97" t="s">
        <v>281</v>
      </c>
      <c r="C174" s="51">
        <v>0</v>
      </c>
      <c r="D174" s="51">
        <v>0</v>
      </c>
      <c r="E174" s="51">
        <v>0</v>
      </c>
      <c r="F174" s="51">
        <v>0</v>
      </c>
      <c r="G174" s="51">
        <f t="shared" ref="G174" si="36">F174-D174</f>
        <v>0</v>
      </c>
      <c r="H174" s="52"/>
      <c r="I174" s="140"/>
    </row>
    <row r="175" spans="1:9" s="3" customFormat="1" ht="27" customHeight="1">
      <c r="A175" s="80">
        <v>74215</v>
      </c>
      <c r="B175" s="40" t="s">
        <v>248</v>
      </c>
      <c r="C175" s="41">
        <v>0</v>
      </c>
      <c r="D175" s="41">
        <v>0</v>
      </c>
      <c r="E175" s="41">
        <v>0</v>
      </c>
      <c r="F175" s="41">
        <v>0</v>
      </c>
      <c r="G175" s="41">
        <f t="shared" si="35"/>
        <v>0</v>
      </c>
      <c r="H175" s="39"/>
      <c r="I175" s="140"/>
    </row>
    <row r="176" spans="1:9" s="3" customFormat="1" ht="27" customHeight="1">
      <c r="A176" s="80">
        <v>74299</v>
      </c>
      <c r="B176" s="40" t="s">
        <v>155</v>
      </c>
      <c r="C176" s="41">
        <v>0</v>
      </c>
      <c r="D176" s="41">
        <v>0</v>
      </c>
      <c r="E176" s="41">
        <v>0</v>
      </c>
      <c r="F176" s="41">
        <v>0</v>
      </c>
      <c r="G176" s="41">
        <f t="shared" si="35"/>
        <v>0</v>
      </c>
      <c r="H176" s="39"/>
      <c r="I176" s="140"/>
    </row>
    <row r="177" spans="1:9" s="3" customFormat="1" ht="27" customHeight="1">
      <c r="A177" s="42" t="s">
        <v>156</v>
      </c>
      <c r="B177" s="43"/>
      <c r="C177" s="44">
        <f>SUM(C168:C176)</f>
        <v>0</v>
      </c>
      <c r="D177" s="44">
        <f t="shared" ref="D177:F177" si="37">SUM(D168:D176)</f>
        <v>0</v>
      </c>
      <c r="E177" s="44">
        <f t="shared" si="37"/>
        <v>0</v>
      </c>
      <c r="F177" s="44">
        <f t="shared" si="37"/>
        <v>0</v>
      </c>
      <c r="G177" s="44">
        <f>SUM(G168:G176)</f>
        <v>0</v>
      </c>
      <c r="H177" s="45"/>
      <c r="I177" s="146"/>
    </row>
    <row r="178" spans="1:9" s="3" customFormat="1" ht="27" customHeight="1">
      <c r="A178" s="95">
        <v>74300</v>
      </c>
      <c r="B178" s="93" t="s">
        <v>250</v>
      </c>
      <c r="C178" s="94"/>
      <c r="D178" s="94"/>
      <c r="E178" s="94"/>
      <c r="F178" s="94"/>
      <c r="G178" s="94"/>
      <c r="H178" s="52"/>
      <c r="I178" s="140"/>
    </row>
    <row r="179" spans="1:9" s="3" customFormat="1" ht="30" customHeight="1">
      <c r="A179" s="96">
        <v>74301</v>
      </c>
      <c r="B179" s="97" t="s">
        <v>251</v>
      </c>
      <c r="C179" s="51">
        <v>0</v>
      </c>
      <c r="D179" s="51">
        <v>0</v>
      </c>
      <c r="E179" s="51">
        <v>0</v>
      </c>
      <c r="F179" s="51">
        <v>0</v>
      </c>
      <c r="G179" s="41">
        <f>F179-D179</f>
        <v>0</v>
      </c>
      <c r="H179" s="52"/>
      <c r="I179" s="140"/>
    </row>
    <row r="180" spans="1:9" s="3" customFormat="1" ht="27" customHeight="1">
      <c r="A180" s="192" t="s">
        <v>249</v>
      </c>
      <c r="B180" s="193"/>
      <c r="C180" s="44">
        <f>SUM(C179)</f>
        <v>0</v>
      </c>
      <c r="D180" s="44">
        <f t="shared" ref="D180:F180" si="38">SUM(D179)</f>
        <v>0</v>
      </c>
      <c r="E180" s="44">
        <f t="shared" si="38"/>
        <v>0</v>
      </c>
      <c r="F180" s="44">
        <f t="shared" si="38"/>
        <v>0</v>
      </c>
      <c r="G180" s="44">
        <f>SUM(G179)</f>
        <v>0</v>
      </c>
      <c r="H180" s="45"/>
      <c r="I180" s="146"/>
    </row>
    <row r="181" spans="1:9" s="3" customFormat="1" ht="27" customHeight="1">
      <c r="A181" s="83">
        <v>74900</v>
      </c>
      <c r="B181" s="38" t="s">
        <v>157</v>
      </c>
      <c r="C181" s="41"/>
      <c r="D181" s="41"/>
      <c r="E181" s="41"/>
      <c r="F181" s="41"/>
      <c r="G181" s="41"/>
      <c r="H181" s="39"/>
      <c r="I181" s="140"/>
    </row>
    <row r="182" spans="1:9" s="3" customFormat="1" ht="27" customHeight="1">
      <c r="A182" s="80">
        <v>74902</v>
      </c>
      <c r="B182" s="40" t="s">
        <v>158</v>
      </c>
      <c r="C182" s="41">
        <v>0</v>
      </c>
      <c r="D182" s="41">
        <v>0</v>
      </c>
      <c r="E182" s="41">
        <v>0</v>
      </c>
      <c r="F182" s="41">
        <v>0</v>
      </c>
      <c r="G182" s="41">
        <f>F182-D182</f>
        <v>0</v>
      </c>
      <c r="H182" s="39"/>
      <c r="I182" s="140"/>
    </row>
    <row r="183" spans="1:9" s="3" customFormat="1" ht="27" customHeight="1">
      <c r="A183" s="80">
        <v>74906</v>
      </c>
      <c r="B183" s="40" t="s">
        <v>159</v>
      </c>
      <c r="C183" s="41">
        <v>0</v>
      </c>
      <c r="D183" s="41">
        <v>0</v>
      </c>
      <c r="E183" s="41">
        <v>0</v>
      </c>
      <c r="F183" s="41">
        <v>0</v>
      </c>
      <c r="G183" s="41">
        <f>F183-D183</f>
        <v>0</v>
      </c>
      <c r="H183" s="39"/>
      <c r="I183" s="140"/>
    </row>
    <row r="184" spans="1:9" s="3" customFormat="1" ht="27" customHeight="1">
      <c r="A184" s="80">
        <v>74999</v>
      </c>
      <c r="B184" s="40" t="s">
        <v>160</v>
      </c>
      <c r="C184" s="41">
        <v>0</v>
      </c>
      <c r="D184" s="41">
        <v>0</v>
      </c>
      <c r="E184" s="41">
        <v>0</v>
      </c>
      <c r="F184" s="41">
        <v>0</v>
      </c>
      <c r="G184" s="41">
        <f>F184-D184</f>
        <v>0</v>
      </c>
      <c r="H184" s="39"/>
      <c r="I184" s="140"/>
    </row>
    <row r="185" spans="1:9" s="3" customFormat="1" ht="27" customHeight="1">
      <c r="A185" s="42" t="s">
        <v>161</v>
      </c>
      <c r="B185" s="43"/>
      <c r="C185" s="44">
        <f>SUM(C182:C184)</f>
        <v>0</v>
      </c>
      <c r="D185" s="44">
        <f>SUM(D182:D184)</f>
        <v>0</v>
      </c>
      <c r="E185" s="44">
        <f>SUM(E182:E184)</f>
        <v>0</v>
      </c>
      <c r="F185" s="44">
        <f>SUM(F182:F184)</f>
        <v>0</v>
      </c>
      <c r="G185" s="44">
        <f>SUM(G182:G184)</f>
        <v>0</v>
      </c>
      <c r="H185" s="45"/>
      <c r="I185" s="146"/>
    </row>
    <row r="186" spans="1:9" s="3" customFormat="1" ht="27" customHeight="1">
      <c r="A186" s="46" t="s">
        <v>162</v>
      </c>
      <c r="B186" s="47"/>
      <c r="C186" s="48">
        <f>C166+C177+C180+C185</f>
        <v>0</v>
      </c>
      <c r="D186" s="48">
        <f t="shared" ref="D186:F186" si="39">D166+D177+D180+D185</f>
        <v>0</v>
      </c>
      <c r="E186" s="48">
        <f t="shared" si="39"/>
        <v>0</v>
      </c>
      <c r="F186" s="48">
        <f t="shared" si="39"/>
        <v>0</v>
      </c>
      <c r="G186" s="48">
        <f>G166+G177+G180+G185</f>
        <v>0</v>
      </c>
      <c r="H186" s="49"/>
      <c r="I186" s="142"/>
    </row>
    <row r="187" spans="1:9" s="3" customFormat="1" ht="27" customHeight="1">
      <c r="A187" s="38">
        <v>75000</v>
      </c>
      <c r="B187" s="38" t="s">
        <v>18</v>
      </c>
      <c r="C187" s="41"/>
      <c r="D187" s="41"/>
      <c r="E187" s="41"/>
      <c r="F187" s="41"/>
      <c r="G187" s="41"/>
      <c r="H187" s="39"/>
      <c r="I187" s="140"/>
    </row>
    <row r="188" spans="1:9" s="3" customFormat="1" ht="30" customHeight="1">
      <c r="A188" s="83">
        <v>75200</v>
      </c>
      <c r="B188" s="58" t="s">
        <v>163</v>
      </c>
      <c r="C188" s="41"/>
      <c r="D188" s="41"/>
      <c r="E188" s="41"/>
      <c r="F188" s="41"/>
      <c r="G188" s="41"/>
      <c r="H188" s="39"/>
      <c r="I188" s="140"/>
    </row>
    <row r="189" spans="1:9" s="3" customFormat="1" ht="30" customHeight="1">
      <c r="A189" s="80">
        <v>75201</v>
      </c>
      <c r="B189" s="57" t="s">
        <v>166</v>
      </c>
      <c r="C189" s="41">
        <v>0</v>
      </c>
      <c r="D189" s="41">
        <v>0</v>
      </c>
      <c r="E189" s="41">
        <v>0</v>
      </c>
      <c r="F189" s="41">
        <v>0</v>
      </c>
      <c r="G189" s="41">
        <f>F189-D189</f>
        <v>0</v>
      </c>
      <c r="H189" s="39"/>
      <c r="I189" s="140"/>
    </row>
    <row r="190" spans="1:9" s="3" customFormat="1" ht="27" customHeight="1">
      <c r="A190" s="80">
        <v>75202</v>
      </c>
      <c r="B190" s="40" t="s">
        <v>164</v>
      </c>
      <c r="C190" s="41">
        <v>0</v>
      </c>
      <c r="D190" s="41">
        <v>0</v>
      </c>
      <c r="E190" s="41">
        <v>0</v>
      </c>
      <c r="F190" s="41">
        <v>0</v>
      </c>
      <c r="G190" s="41">
        <f>F190-D190</f>
        <v>0</v>
      </c>
      <c r="H190" s="39"/>
      <c r="I190" s="140"/>
    </row>
    <row r="191" spans="1:9" s="3" customFormat="1" ht="27" customHeight="1">
      <c r="A191" s="80">
        <v>75204</v>
      </c>
      <c r="B191" s="40" t="s">
        <v>165</v>
      </c>
      <c r="C191" s="41">
        <v>0</v>
      </c>
      <c r="D191" s="41">
        <v>0</v>
      </c>
      <c r="E191" s="41">
        <v>0</v>
      </c>
      <c r="F191" s="41">
        <v>0</v>
      </c>
      <c r="G191" s="41">
        <f>F191-D191</f>
        <v>0</v>
      </c>
      <c r="H191" s="39"/>
      <c r="I191" s="140"/>
    </row>
    <row r="192" spans="1:9" s="3" customFormat="1" ht="30" customHeight="1">
      <c r="A192" s="80">
        <v>75208</v>
      </c>
      <c r="B192" s="57" t="s">
        <v>168</v>
      </c>
      <c r="C192" s="41">
        <v>0</v>
      </c>
      <c r="D192" s="41">
        <v>0</v>
      </c>
      <c r="E192" s="41">
        <v>0</v>
      </c>
      <c r="F192" s="41">
        <v>0</v>
      </c>
      <c r="G192" s="41">
        <f>F192-D192</f>
        <v>0</v>
      </c>
      <c r="H192" s="39"/>
      <c r="I192" s="140"/>
    </row>
    <row r="193" spans="1:9" s="3" customFormat="1" ht="30" customHeight="1">
      <c r="A193" s="188" t="s">
        <v>167</v>
      </c>
      <c r="B193" s="189"/>
      <c r="C193" s="44">
        <f>SUM(C189:C192)</f>
        <v>0</v>
      </c>
      <c r="D193" s="44">
        <f t="shared" ref="D193:F193" si="40">SUM(D189:D192)</f>
        <v>0</v>
      </c>
      <c r="E193" s="44">
        <f t="shared" si="40"/>
        <v>0</v>
      </c>
      <c r="F193" s="44">
        <f t="shared" si="40"/>
        <v>0</v>
      </c>
      <c r="G193" s="44">
        <f>SUM(G189:G192)</f>
        <v>0</v>
      </c>
      <c r="H193" s="45"/>
      <c r="I193" s="146"/>
    </row>
    <row r="194" spans="1:9" s="3" customFormat="1" ht="27" customHeight="1">
      <c r="A194" s="83">
        <v>75500</v>
      </c>
      <c r="B194" s="38" t="s">
        <v>169</v>
      </c>
      <c r="C194" s="41"/>
      <c r="D194" s="41"/>
      <c r="E194" s="41"/>
      <c r="F194" s="41"/>
      <c r="G194" s="41"/>
      <c r="H194" s="39"/>
      <c r="I194" s="140"/>
    </row>
    <row r="195" spans="1:9" s="3" customFormat="1" ht="27" customHeight="1">
      <c r="A195" s="80">
        <v>75502</v>
      </c>
      <c r="B195" s="82" t="s">
        <v>252</v>
      </c>
      <c r="C195" s="41">
        <v>0</v>
      </c>
      <c r="D195" s="41">
        <v>0</v>
      </c>
      <c r="E195" s="41">
        <v>0</v>
      </c>
      <c r="F195" s="41">
        <v>0</v>
      </c>
      <c r="G195" s="41">
        <f>F195-D195</f>
        <v>0</v>
      </c>
      <c r="H195" s="41"/>
      <c r="I195" s="140"/>
    </row>
    <row r="196" spans="1:9" s="3" customFormat="1" ht="27" customHeight="1">
      <c r="A196" s="80">
        <v>75504</v>
      </c>
      <c r="B196" s="40" t="s">
        <v>170</v>
      </c>
      <c r="C196" s="41">
        <v>0</v>
      </c>
      <c r="D196" s="41">
        <v>0</v>
      </c>
      <c r="E196" s="41">
        <v>0</v>
      </c>
      <c r="F196" s="41">
        <v>0</v>
      </c>
      <c r="G196" s="41">
        <f t="shared" ref="G196" si="41">F196-D196</f>
        <v>0</v>
      </c>
      <c r="H196" s="39"/>
      <c r="I196" s="140"/>
    </row>
    <row r="197" spans="1:9" s="3" customFormat="1" ht="27" customHeight="1">
      <c r="A197" s="80">
        <v>75505</v>
      </c>
      <c r="B197" s="40" t="s">
        <v>253</v>
      </c>
      <c r="C197" s="41">
        <v>0</v>
      </c>
      <c r="D197" s="41">
        <v>0</v>
      </c>
      <c r="E197" s="41">
        <v>0</v>
      </c>
      <c r="F197" s="41">
        <v>0</v>
      </c>
      <c r="G197" s="41">
        <f>F197-D197</f>
        <v>0</v>
      </c>
      <c r="H197" s="39"/>
      <c r="I197" s="140"/>
    </row>
    <row r="198" spans="1:9" s="3" customFormat="1" ht="27" customHeight="1">
      <c r="A198" s="42" t="s">
        <v>171</v>
      </c>
      <c r="B198" s="43"/>
      <c r="C198" s="44">
        <f>SUM(C195:C197)</f>
        <v>0</v>
      </c>
      <c r="D198" s="44">
        <f t="shared" ref="D198:F198" si="42">SUM(D195:D197)</f>
        <v>0</v>
      </c>
      <c r="E198" s="44">
        <f t="shared" si="42"/>
        <v>0</v>
      </c>
      <c r="F198" s="44">
        <f t="shared" si="42"/>
        <v>0</v>
      </c>
      <c r="G198" s="44">
        <f>SUM(G195:G197)</f>
        <v>0</v>
      </c>
      <c r="H198" s="45"/>
      <c r="I198" s="146"/>
    </row>
    <row r="199" spans="1:9" s="3" customFormat="1" ht="30" customHeight="1">
      <c r="A199" s="83">
        <v>75600</v>
      </c>
      <c r="B199" s="58" t="s">
        <v>172</v>
      </c>
      <c r="C199" s="41"/>
      <c r="D199" s="41"/>
      <c r="E199" s="41"/>
      <c r="F199" s="41"/>
      <c r="G199" s="41"/>
      <c r="H199" s="39"/>
      <c r="I199" s="140"/>
    </row>
    <row r="200" spans="1:9" s="3" customFormat="1" ht="27" customHeight="1">
      <c r="A200" s="80">
        <v>75601</v>
      </c>
      <c r="B200" s="40" t="s">
        <v>173</v>
      </c>
      <c r="C200" s="41">
        <v>0</v>
      </c>
      <c r="D200" s="41">
        <v>0</v>
      </c>
      <c r="E200" s="41">
        <v>0</v>
      </c>
      <c r="F200" s="41">
        <v>0</v>
      </c>
      <c r="G200" s="41">
        <f>F200-D200</f>
        <v>0</v>
      </c>
      <c r="H200" s="39"/>
      <c r="I200" s="140"/>
    </row>
    <row r="201" spans="1:9" s="3" customFormat="1" ht="27" customHeight="1">
      <c r="A201" s="80">
        <v>75602</v>
      </c>
      <c r="B201" s="40" t="s">
        <v>174</v>
      </c>
      <c r="C201" s="41">
        <v>0</v>
      </c>
      <c r="D201" s="41">
        <v>0</v>
      </c>
      <c r="E201" s="41">
        <v>0</v>
      </c>
      <c r="F201" s="41">
        <v>0</v>
      </c>
      <c r="G201" s="41">
        <f>F201-D201</f>
        <v>0</v>
      </c>
      <c r="H201" s="39"/>
      <c r="I201" s="140"/>
    </row>
    <row r="202" spans="1:9" s="3" customFormat="1" ht="30" customHeight="1">
      <c r="A202" s="80">
        <v>75603</v>
      </c>
      <c r="B202" s="82" t="s">
        <v>175</v>
      </c>
      <c r="C202" s="41">
        <v>0</v>
      </c>
      <c r="D202" s="41">
        <v>0</v>
      </c>
      <c r="E202" s="41">
        <v>0</v>
      </c>
      <c r="F202" s="41">
        <v>0</v>
      </c>
      <c r="G202" s="41">
        <f>F202-D202</f>
        <v>0</v>
      </c>
      <c r="H202" s="39"/>
      <c r="I202" s="140"/>
    </row>
    <row r="203" spans="1:9" s="3" customFormat="1" ht="30" customHeight="1">
      <c r="A203" s="188" t="s">
        <v>176</v>
      </c>
      <c r="B203" s="189"/>
      <c r="C203" s="44">
        <f>SUM(C200:C202)</f>
        <v>0</v>
      </c>
      <c r="D203" s="44">
        <f t="shared" ref="D203:F203" si="43">SUM(D200:D202)</f>
        <v>0</v>
      </c>
      <c r="E203" s="44">
        <f t="shared" si="43"/>
        <v>0</v>
      </c>
      <c r="F203" s="44">
        <f t="shared" si="43"/>
        <v>0</v>
      </c>
      <c r="G203" s="44">
        <f>SUM(G200:G202)</f>
        <v>0</v>
      </c>
      <c r="H203" s="45"/>
      <c r="I203" s="146"/>
    </row>
    <row r="204" spans="1:9" s="3" customFormat="1" ht="27" customHeight="1">
      <c r="A204" s="101">
        <v>75900</v>
      </c>
      <c r="B204" s="100" t="s">
        <v>254</v>
      </c>
      <c r="C204" s="94"/>
      <c r="D204" s="94"/>
      <c r="E204" s="94"/>
      <c r="F204" s="94"/>
      <c r="G204" s="94"/>
      <c r="H204" s="52"/>
      <c r="I204" s="140"/>
    </row>
    <row r="205" spans="1:9" s="3" customFormat="1" ht="27" customHeight="1">
      <c r="A205" s="102">
        <v>75999</v>
      </c>
      <c r="B205" s="103" t="s">
        <v>255</v>
      </c>
      <c r="C205" s="51">
        <v>0</v>
      </c>
      <c r="D205" s="51">
        <v>0</v>
      </c>
      <c r="E205" s="51">
        <v>0</v>
      </c>
      <c r="F205" s="51">
        <v>0</v>
      </c>
      <c r="G205" s="51">
        <f>F205-D205</f>
        <v>0</v>
      </c>
      <c r="H205" s="52"/>
      <c r="I205" s="140"/>
    </row>
    <row r="206" spans="1:9" s="3" customFormat="1" ht="27" customHeight="1">
      <c r="A206" s="188" t="s">
        <v>256</v>
      </c>
      <c r="B206" s="189"/>
      <c r="C206" s="44">
        <f>SUM(C205)</f>
        <v>0</v>
      </c>
      <c r="D206" s="44">
        <f t="shared" ref="D206:F206" si="44">SUM(D205)</f>
        <v>0</v>
      </c>
      <c r="E206" s="44">
        <f t="shared" si="44"/>
        <v>0</v>
      </c>
      <c r="F206" s="44">
        <f t="shared" si="44"/>
        <v>0</v>
      </c>
      <c r="G206" s="44">
        <f>SUM(G205)</f>
        <v>0</v>
      </c>
      <c r="H206" s="45"/>
      <c r="I206" s="146"/>
    </row>
    <row r="207" spans="1:9" s="3" customFormat="1" ht="27" customHeight="1">
      <c r="A207" s="46" t="s">
        <v>177</v>
      </c>
      <c r="B207" s="47"/>
      <c r="C207" s="48">
        <f>C193+C198+C203+C206</f>
        <v>0</v>
      </c>
      <c r="D207" s="48">
        <f t="shared" ref="D207:F207" si="45">D193+D198+D203+D206</f>
        <v>0</v>
      </c>
      <c r="E207" s="48">
        <f t="shared" si="45"/>
        <v>0</v>
      </c>
      <c r="F207" s="48">
        <f t="shared" si="45"/>
        <v>0</v>
      </c>
      <c r="G207" s="48">
        <f>G193+G198+G203+G206</f>
        <v>0</v>
      </c>
      <c r="H207" s="49"/>
      <c r="I207" s="142"/>
    </row>
    <row r="208" spans="1:9" s="3" customFormat="1" ht="27" customHeight="1">
      <c r="A208" s="38">
        <v>76000</v>
      </c>
      <c r="B208" s="38" t="s">
        <v>19</v>
      </c>
      <c r="C208" s="41"/>
      <c r="D208" s="41"/>
      <c r="E208" s="41"/>
      <c r="F208" s="41"/>
      <c r="G208" s="41"/>
      <c r="H208" s="39"/>
      <c r="I208" s="140"/>
    </row>
    <row r="209" spans="1:9" s="3" customFormat="1" ht="27" customHeight="1">
      <c r="A209" s="83">
        <v>76100</v>
      </c>
      <c r="B209" s="59" t="s">
        <v>19</v>
      </c>
      <c r="C209" s="41"/>
      <c r="D209" s="41"/>
      <c r="E209" s="41"/>
      <c r="F209" s="41"/>
      <c r="G209" s="41"/>
      <c r="H209" s="39"/>
      <c r="I209" s="140"/>
    </row>
    <row r="210" spans="1:9" s="3" customFormat="1" ht="27" customHeight="1">
      <c r="A210" s="80">
        <v>76101</v>
      </c>
      <c r="B210" s="60" t="s">
        <v>257</v>
      </c>
      <c r="C210" s="41">
        <v>0</v>
      </c>
      <c r="D210" s="41">
        <v>0</v>
      </c>
      <c r="E210" s="41">
        <v>0</v>
      </c>
      <c r="F210" s="41">
        <v>0</v>
      </c>
      <c r="G210" s="41">
        <f>F210-D210</f>
        <v>0</v>
      </c>
      <c r="H210" s="39"/>
      <c r="I210" s="140"/>
    </row>
    <row r="211" spans="1:9" s="3" customFormat="1" ht="27" customHeight="1">
      <c r="A211" s="80">
        <v>76102</v>
      </c>
      <c r="B211" s="60" t="s">
        <v>178</v>
      </c>
      <c r="C211" s="41">
        <v>0</v>
      </c>
      <c r="D211" s="41">
        <v>0</v>
      </c>
      <c r="E211" s="41">
        <v>0</v>
      </c>
      <c r="F211" s="41">
        <v>0</v>
      </c>
      <c r="G211" s="41">
        <f t="shared" ref="G211:G218" si="46">F211-D211</f>
        <v>0</v>
      </c>
      <c r="H211" s="39"/>
      <c r="I211" s="140"/>
    </row>
    <row r="212" spans="1:9" s="3" customFormat="1" ht="27" customHeight="1">
      <c r="A212" s="80">
        <v>76103</v>
      </c>
      <c r="B212" s="60" t="s">
        <v>179</v>
      </c>
      <c r="C212" s="41">
        <v>0</v>
      </c>
      <c r="D212" s="41">
        <v>0</v>
      </c>
      <c r="E212" s="41">
        <v>0</v>
      </c>
      <c r="F212" s="41">
        <v>0</v>
      </c>
      <c r="G212" s="41">
        <f t="shared" si="46"/>
        <v>0</v>
      </c>
      <c r="H212" s="39"/>
      <c r="I212" s="140"/>
    </row>
    <row r="213" spans="1:9" s="3" customFormat="1" ht="27" customHeight="1">
      <c r="A213" s="80">
        <v>76104</v>
      </c>
      <c r="B213" s="79" t="s">
        <v>180</v>
      </c>
      <c r="C213" s="41">
        <v>0</v>
      </c>
      <c r="D213" s="41">
        <v>0</v>
      </c>
      <c r="E213" s="41">
        <v>0</v>
      </c>
      <c r="F213" s="41">
        <v>0</v>
      </c>
      <c r="G213" s="41">
        <f t="shared" si="46"/>
        <v>0</v>
      </c>
      <c r="H213" s="39"/>
      <c r="I213" s="140"/>
    </row>
    <row r="214" spans="1:9" s="3" customFormat="1" ht="27" customHeight="1">
      <c r="A214" s="80">
        <v>76106</v>
      </c>
      <c r="B214" s="60" t="s">
        <v>181</v>
      </c>
      <c r="C214" s="41">
        <v>0</v>
      </c>
      <c r="D214" s="41">
        <v>0</v>
      </c>
      <c r="E214" s="41">
        <v>0</v>
      </c>
      <c r="F214" s="41">
        <v>0</v>
      </c>
      <c r="G214" s="41">
        <f t="shared" si="46"/>
        <v>0</v>
      </c>
      <c r="H214" s="39"/>
      <c r="I214" s="140"/>
    </row>
    <row r="215" spans="1:9" s="3" customFormat="1" ht="27" customHeight="1">
      <c r="A215" s="80">
        <v>76107</v>
      </c>
      <c r="B215" s="60" t="s">
        <v>258</v>
      </c>
      <c r="C215" s="41">
        <v>0</v>
      </c>
      <c r="D215" s="41">
        <v>0</v>
      </c>
      <c r="E215" s="41">
        <v>0</v>
      </c>
      <c r="F215" s="41">
        <v>0</v>
      </c>
      <c r="G215" s="41">
        <f>F215-D215</f>
        <v>0</v>
      </c>
      <c r="H215" s="39"/>
      <c r="I215" s="140"/>
    </row>
    <row r="216" spans="1:9" s="3" customFormat="1" ht="27" customHeight="1">
      <c r="A216" s="80">
        <v>76111</v>
      </c>
      <c r="B216" s="60" t="s">
        <v>182</v>
      </c>
      <c r="C216" s="41">
        <v>0</v>
      </c>
      <c r="D216" s="41">
        <v>0</v>
      </c>
      <c r="E216" s="41">
        <v>0</v>
      </c>
      <c r="F216" s="41">
        <v>0</v>
      </c>
      <c r="G216" s="41">
        <f t="shared" si="46"/>
        <v>0</v>
      </c>
      <c r="H216" s="39"/>
      <c r="I216" s="140"/>
    </row>
    <row r="217" spans="1:9" s="3" customFormat="1" ht="27" customHeight="1">
      <c r="A217" s="80">
        <v>76121</v>
      </c>
      <c r="B217" s="60" t="s">
        <v>183</v>
      </c>
      <c r="C217" s="41">
        <v>0</v>
      </c>
      <c r="D217" s="41">
        <v>0</v>
      </c>
      <c r="E217" s="41">
        <v>0</v>
      </c>
      <c r="F217" s="41">
        <v>0</v>
      </c>
      <c r="G217" s="41">
        <f t="shared" si="46"/>
        <v>0</v>
      </c>
      <c r="H217" s="39"/>
      <c r="I217" s="140"/>
    </row>
    <row r="218" spans="1:9" s="3" customFormat="1" ht="27" customHeight="1">
      <c r="A218" s="80">
        <v>76199</v>
      </c>
      <c r="B218" s="60" t="s">
        <v>184</v>
      </c>
      <c r="C218" s="41">
        <v>0</v>
      </c>
      <c r="D218" s="41">
        <v>0</v>
      </c>
      <c r="E218" s="41">
        <v>0</v>
      </c>
      <c r="F218" s="41">
        <v>0</v>
      </c>
      <c r="G218" s="41">
        <f t="shared" si="46"/>
        <v>0</v>
      </c>
      <c r="H218" s="39"/>
      <c r="I218" s="140"/>
    </row>
    <row r="219" spans="1:9" s="3" customFormat="1" ht="27" customHeight="1">
      <c r="A219" s="42" t="s">
        <v>185</v>
      </c>
      <c r="B219" s="61"/>
      <c r="C219" s="44">
        <f>SUM(C210:C218)</f>
        <v>0</v>
      </c>
      <c r="D219" s="44">
        <f>SUM(D210:D218)</f>
        <v>0</v>
      </c>
      <c r="E219" s="44">
        <f>SUM(E210:E218)</f>
        <v>0</v>
      </c>
      <c r="F219" s="44">
        <f>SUM(F210:F218)</f>
        <v>0</v>
      </c>
      <c r="G219" s="44">
        <f>SUM(G210:G218)</f>
        <v>0</v>
      </c>
      <c r="H219" s="45"/>
      <c r="I219" s="146"/>
    </row>
    <row r="220" spans="1:9" s="3" customFormat="1" ht="27" customHeight="1">
      <c r="A220" s="46" t="s">
        <v>185</v>
      </c>
      <c r="B220" s="62"/>
      <c r="C220" s="48">
        <f>C219</f>
        <v>0</v>
      </c>
      <c r="D220" s="48">
        <f t="shared" ref="D220:F220" si="47">D219</f>
        <v>0</v>
      </c>
      <c r="E220" s="48">
        <f t="shared" si="47"/>
        <v>0</v>
      </c>
      <c r="F220" s="48">
        <f t="shared" si="47"/>
        <v>0</v>
      </c>
      <c r="G220" s="48">
        <f>G219</f>
        <v>0</v>
      </c>
      <c r="H220" s="49"/>
      <c r="I220" s="142"/>
    </row>
    <row r="221" spans="1:9" s="3" customFormat="1" ht="30" customHeight="1">
      <c r="A221" s="50">
        <v>77000</v>
      </c>
      <c r="B221" s="63" t="s">
        <v>77</v>
      </c>
      <c r="C221" s="51"/>
      <c r="D221" s="51"/>
      <c r="E221" s="51"/>
      <c r="F221" s="51"/>
      <c r="G221" s="51"/>
      <c r="H221" s="52"/>
      <c r="I221" s="140"/>
    </row>
    <row r="222" spans="1:9" s="3" customFormat="1" ht="27" customHeight="1">
      <c r="A222" s="95">
        <v>77400</v>
      </c>
      <c r="B222" s="63" t="s">
        <v>259</v>
      </c>
      <c r="C222" s="51"/>
      <c r="D222" s="51"/>
      <c r="E222" s="51"/>
      <c r="F222" s="51"/>
      <c r="G222" s="51"/>
      <c r="H222" s="52"/>
      <c r="I222" s="140"/>
    </row>
    <row r="223" spans="1:9" s="3" customFormat="1" ht="27" customHeight="1">
      <c r="A223" s="104">
        <v>77403</v>
      </c>
      <c r="B223" s="105" t="s">
        <v>260</v>
      </c>
      <c r="C223" s="51">
        <v>0</v>
      </c>
      <c r="D223" s="51">
        <v>0</v>
      </c>
      <c r="E223" s="51">
        <v>0</v>
      </c>
      <c r="F223" s="51">
        <v>0</v>
      </c>
      <c r="G223" s="51">
        <f>F223-D223</f>
        <v>0</v>
      </c>
      <c r="H223" s="52"/>
      <c r="I223" s="140"/>
    </row>
    <row r="224" spans="1:9" s="3" customFormat="1" ht="30" customHeight="1">
      <c r="A224" s="192" t="s">
        <v>261</v>
      </c>
      <c r="B224" s="193"/>
      <c r="C224" s="44">
        <f>SUM(C223)</f>
        <v>0</v>
      </c>
      <c r="D224" s="44">
        <f t="shared" ref="D224:F224" si="48">SUM(D223)</f>
        <v>0</v>
      </c>
      <c r="E224" s="44">
        <f t="shared" si="48"/>
        <v>0</v>
      </c>
      <c r="F224" s="44">
        <f t="shared" si="48"/>
        <v>0</v>
      </c>
      <c r="G224" s="44">
        <f>SUM(G223)</f>
        <v>0</v>
      </c>
      <c r="H224" s="45"/>
      <c r="I224" s="146"/>
    </row>
    <row r="225" spans="1:9" s="3" customFormat="1" ht="27" customHeight="1">
      <c r="A225" s="83">
        <v>77900</v>
      </c>
      <c r="B225" s="59" t="s">
        <v>186</v>
      </c>
      <c r="C225" s="41"/>
      <c r="D225" s="41"/>
      <c r="E225" s="41"/>
      <c r="F225" s="41"/>
      <c r="G225" s="41"/>
      <c r="H225" s="39"/>
      <c r="I225" s="140"/>
    </row>
    <row r="226" spans="1:9" s="3" customFormat="1" ht="30" customHeight="1">
      <c r="A226" s="80">
        <v>77901</v>
      </c>
      <c r="B226" s="64" t="s">
        <v>187</v>
      </c>
      <c r="C226" s="41">
        <v>0</v>
      </c>
      <c r="D226" s="41">
        <v>0</v>
      </c>
      <c r="E226" s="41">
        <v>0</v>
      </c>
      <c r="F226" s="41">
        <v>0</v>
      </c>
      <c r="G226" s="41">
        <f>F226-D226</f>
        <v>0</v>
      </c>
      <c r="H226" s="39"/>
      <c r="I226" s="140"/>
    </row>
    <row r="227" spans="1:9" s="3" customFormat="1" ht="30" customHeight="1">
      <c r="A227" s="104">
        <v>77999</v>
      </c>
      <c r="B227" s="105" t="s">
        <v>282</v>
      </c>
      <c r="C227" s="51">
        <v>0</v>
      </c>
      <c r="D227" s="51">
        <v>0</v>
      </c>
      <c r="E227" s="51">
        <v>0</v>
      </c>
      <c r="F227" s="51">
        <v>0</v>
      </c>
      <c r="G227" s="51">
        <f>F227-D227</f>
        <v>0</v>
      </c>
      <c r="H227" s="52"/>
      <c r="I227" s="140"/>
    </row>
    <row r="228" spans="1:9" s="3" customFormat="1" ht="27" customHeight="1">
      <c r="A228" s="65" t="s">
        <v>188</v>
      </c>
      <c r="B228" s="66"/>
      <c r="C228" s="44">
        <f>SUM(C226:C227)</f>
        <v>0</v>
      </c>
      <c r="D228" s="44">
        <f>SUM(D226:D227)</f>
        <v>0</v>
      </c>
      <c r="E228" s="44">
        <f>SUM(E226:E227)</f>
        <v>0</v>
      </c>
      <c r="F228" s="44">
        <f>SUM(F226:F227)</f>
        <v>0</v>
      </c>
      <c r="G228" s="44">
        <f>SUM(G226:G227)</f>
        <v>0</v>
      </c>
      <c r="H228" s="45"/>
      <c r="I228" s="146"/>
    </row>
    <row r="229" spans="1:9" s="3" customFormat="1" ht="30" customHeight="1">
      <c r="A229" s="190" t="s">
        <v>189</v>
      </c>
      <c r="B229" s="191"/>
      <c r="C229" s="48">
        <f>C224+C228</f>
        <v>0</v>
      </c>
      <c r="D229" s="48">
        <f>D224+D228</f>
        <v>0</v>
      </c>
      <c r="E229" s="48">
        <f>E224+E228</f>
        <v>0</v>
      </c>
      <c r="F229" s="48">
        <f>F224+F228</f>
        <v>0</v>
      </c>
      <c r="G229" s="48">
        <f>G224+G228</f>
        <v>0</v>
      </c>
      <c r="H229" s="49"/>
      <c r="I229" s="142"/>
    </row>
    <row r="230" spans="1:9" s="3" customFormat="1" ht="27" customHeight="1">
      <c r="A230" s="53" t="s">
        <v>21</v>
      </c>
      <c r="B230" s="53"/>
      <c r="C230" s="54">
        <f>C93+C120+C161+C186+C207+C220+C229</f>
        <v>0</v>
      </c>
      <c r="D230" s="54">
        <f t="shared" ref="D230:F230" si="49">D93+D120+D161+D186+D207+D220+D229</f>
        <v>0</v>
      </c>
      <c r="E230" s="54">
        <f t="shared" si="49"/>
        <v>0</v>
      </c>
      <c r="F230" s="54">
        <f t="shared" si="49"/>
        <v>0</v>
      </c>
      <c r="G230" s="54">
        <f>G93+G120+G161+G186+G207+G220+G229</f>
        <v>0</v>
      </c>
      <c r="H230" s="55"/>
      <c r="I230" s="145"/>
    </row>
    <row r="231" spans="1:9" s="3" customFormat="1" ht="27" customHeight="1">
      <c r="A231" s="38">
        <v>80000</v>
      </c>
      <c r="B231" s="38" t="s">
        <v>22</v>
      </c>
      <c r="C231" s="41"/>
      <c r="D231" s="41"/>
      <c r="E231" s="41"/>
      <c r="F231" s="41"/>
      <c r="G231" s="41"/>
      <c r="H231" s="39"/>
      <c r="I231" s="140"/>
    </row>
    <row r="232" spans="1:9" s="3" customFormat="1" ht="27" customHeight="1">
      <c r="A232" s="38">
        <v>81000</v>
      </c>
      <c r="B232" s="38" t="s">
        <v>23</v>
      </c>
      <c r="C232" s="41"/>
      <c r="D232" s="41"/>
      <c r="E232" s="41"/>
      <c r="F232" s="41"/>
      <c r="G232" s="41"/>
      <c r="H232" s="39"/>
      <c r="I232" s="140"/>
    </row>
    <row r="233" spans="1:9" s="3" customFormat="1" ht="27" customHeight="1">
      <c r="A233" s="83">
        <v>81100</v>
      </c>
      <c r="B233" s="38" t="s">
        <v>190</v>
      </c>
      <c r="C233" s="41"/>
      <c r="D233" s="41"/>
      <c r="E233" s="41"/>
      <c r="F233" s="41"/>
      <c r="G233" s="41"/>
      <c r="H233" s="67"/>
      <c r="I233" s="140"/>
    </row>
    <row r="234" spans="1:9" s="3" customFormat="1" ht="27" customHeight="1">
      <c r="A234" s="80">
        <v>81101</v>
      </c>
      <c r="B234" s="40" t="s">
        <v>191</v>
      </c>
      <c r="C234" s="41">
        <v>0</v>
      </c>
      <c r="D234" s="41">
        <v>0</v>
      </c>
      <c r="E234" s="41">
        <v>0</v>
      </c>
      <c r="F234" s="41">
        <v>0</v>
      </c>
      <c r="G234" s="41">
        <f>F234-D234</f>
        <v>0</v>
      </c>
      <c r="H234" s="67"/>
      <c r="I234" s="140"/>
    </row>
    <row r="235" spans="1:9" s="3" customFormat="1" ht="27" customHeight="1">
      <c r="A235" s="80">
        <v>81102</v>
      </c>
      <c r="B235" s="40" t="s">
        <v>262</v>
      </c>
      <c r="C235" s="41">
        <v>0</v>
      </c>
      <c r="D235" s="41">
        <v>0</v>
      </c>
      <c r="E235" s="41">
        <v>0</v>
      </c>
      <c r="F235" s="41">
        <v>0</v>
      </c>
      <c r="G235" s="41">
        <f t="shared" ref="G235:G242" si="50">F235-D235</f>
        <v>0</v>
      </c>
      <c r="H235" s="67"/>
      <c r="I235" s="140"/>
    </row>
    <row r="236" spans="1:9" s="3" customFormat="1" ht="30" customHeight="1">
      <c r="A236" s="80">
        <v>81103</v>
      </c>
      <c r="B236" s="57" t="s">
        <v>196</v>
      </c>
      <c r="C236" s="41">
        <v>0</v>
      </c>
      <c r="D236" s="41">
        <v>0</v>
      </c>
      <c r="E236" s="41">
        <v>0</v>
      </c>
      <c r="F236" s="41">
        <v>0</v>
      </c>
      <c r="G236" s="41">
        <f t="shared" si="50"/>
        <v>0</v>
      </c>
      <c r="H236" s="67"/>
      <c r="I236" s="140"/>
    </row>
    <row r="237" spans="1:9" s="3" customFormat="1" ht="27" customHeight="1">
      <c r="A237" s="80">
        <v>81104</v>
      </c>
      <c r="B237" s="40" t="s">
        <v>192</v>
      </c>
      <c r="C237" s="41">
        <v>0</v>
      </c>
      <c r="D237" s="41">
        <v>0</v>
      </c>
      <c r="E237" s="41">
        <v>0</v>
      </c>
      <c r="F237" s="41">
        <v>0</v>
      </c>
      <c r="G237" s="41">
        <f t="shared" si="50"/>
        <v>0</v>
      </c>
      <c r="H237" s="67"/>
      <c r="I237" s="140"/>
    </row>
    <row r="238" spans="1:9" s="3" customFormat="1" ht="30" customHeight="1">
      <c r="A238" s="80">
        <v>81105</v>
      </c>
      <c r="B238" s="57" t="s">
        <v>197</v>
      </c>
      <c r="C238" s="41">
        <v>0</v>
      </c>
      <c r="D238" s="41">
        <v>0</v>
      </c>
      <c r="E238" s="41">
        <v>0</v>
      </c>
      <c r="F238" s="41">
        <v>0</v>
      </c>
      <c r="G238" s="41">
        <f t="shared" si="50"/>
        <v>0</v>
      </c>
      <c r="H238" s="67"/>
      <c r="I238" s="140"/>
    </row>
    <row r="239" spans="1:9" s="3" customFormat="1" ht="27" customHeight="1">
      <c r="A239" s="80">
        <v>81106</v>
      </c>
      <c r="B239" s="40" t="s">
        <v>193</v>
      </c>
      <c r="C239" s="41">
        <v>0</v>
      </c>
      <c r="D239" s="41">
        <v>0</v>
      </c>
      <c r="E239" s="41">
        <v>0</v>
      </c>
      <c r="F239" s="41">
        <v>0</v>
      </c>
      <c r="G239" s="41">
        <f t="shared" si="50"/>
        <v>0</v>
      </c>
      <c r="H239" s="67"/>
      <c r="I239" s="140"/>
    </row>
    <row r="240" spans="1:9" s="3" customFormat="1" ht="27" customHeight="1">
      <c r="A240" s="80">
        <v>81107</v>
      </c>
      <c r="B240" s="40" t="s">
        <v>194</v>
      </c>
      <c r="C240" s="41">
        <v>0</v>
      </c>
      <c r="D240" s="41">
        <v>0</v>
      </c>
      <c r="E240" s="41">
        <v>0</v>
      </c>
      <c r="F240" s="41">
        <v>0</v>
      </c>
      <c r="G240" s="41">
        <f t="shared" si="50"/>
        <v>0</v>
      </c>
      <c r="H240" s="67"/>
      <c r="I240" s="140"/>
    </row>
    <row r="241" spans="1:9" s="3" customFormat="1" ht="27" customHeight="1">
      <c r="A241" s="80">
        <v>81113</v>
      </c>
      <c r="B241" s="40" t="s">
        <v>263</v>
      </c>
      <c r="C241" s="41">
        <v>0</v>
      </c>
      <c r="D241" s="41">
        <v>0</v>
      </c>
      <c r="E241" s="41">
        <v>0</v>
      </c>
      <c r="F241" s="41">
        <v>0</v>
      </c>
      <c r="G241" s="41">
        <f t="shared" si="50"/>
        <v>0</v>
      </c>
      <c r="H241" s="67"/>
      <c r="I241" s="140"/>
    </row>
    <row r="242" spans="1:9" s="3" customFormat="1" ht="27" customHeight="1">
      <c r="A242" s="80">
        <v>81199</v>
      </c>
      <c r="B242" s="40" t="s">
        <v>195</v>
      </c>
      <c r="C242" s="41">
        <v>0</v>
      </c>
      <c r="D242" s="41">
        <v>0</v>
      </c>
      <c r="E242" s="41">
        <v>0</v>
      </c>
      <c r="F242" s="41">
        <v>0</v>
      </c>
      <c r="G242" s="41">
        <f t="shared" si="50"/>
        <v>0</v>
      </c>
      <c r="H242" s="67"/>
      <c r="I242" s="140"/>
    </row>
    <row r="243" spans="1:9" s="3" customFormat="1" ht="27" customHeight="1">
      <c r="A243" s="42" t="s">
        <v>198</v>
      </c>
      <c r="B243" s="42"/>
      <c r="C243" s="44">
        <f>SUM(C234:C242)</f>
        <v>0</v>
      </c>
      <c r="D243" s="44">
        <f t="shared" ref="D243:G243" si="51">SUM(D234:D242)</f>
        <v>0</v>
      </c>
      <c r="E243" s="44">
        <f t="shared" si="51"/>
        <v>0</v>
      </c>
      <c r="F243" s="44">
        <f t="shared" si="51"/>
        <v>0</v>
      </c>
      <c r="G243" s="44">
        <f t="shared" si="51"/>
        <v>0</v>
      </c>
      <c r="H243" s="68"/>
      <c r="I243" s="146"/>
    </row>
    <row r="244" spans="1:9" s="3" customFormat="1" ht="27" customHeight="1">
      <c r="A244" s="83">
        <v>81200</v>
      </c>
      <c r="B244" s="38" t="s">
        <v>199</v>
      </c>
      <c r="C244" s="41"/>
      <c r="D244" s="41"/>
      <c r="E244" s="41"/>
      <c r="F244" s="41"/>
      <c r="G244" s="41"/>
      <c r="H244" s="67"/>
      <c r="I244" s="140"/>
    </row>
    <row r="245" spans="1:9" s="3" customFormat="1" ht="27" customHeight="1">
      <c r="A245" s="80">
        <v>81202</v>
      </c>
      <c r="B245" s="40" t="s">
        <v>200</v>
      </c>
      <c r="C245" s="41">
        <v>0</v>
      </c>
      <c r="D245" s="41">
        <v>0</v>
      </c>
      <c r="E245" s="41">
        <v>0</v>
      </c>
      <c r="F245" s="41">
        <v>0</v>
      </c>
      <c r="G245" s="41">
        <f>F245-D245</f>
        <v>0</v>
      </c>
      <c r="H245" s="67"/>
      <c r="I245" s="140"/>
    </row>
    <row r="246" spans="1:9" s="3" customFormat="1" ht="27" customHeight="1">
      <c r="A246" s="42" t="s">
        <v>201</v>
      </c>
      <c r="B246" s="42"/>
      <c r="C246" s="44">
        <f>SUM(C245)</f>
        <v>0</v>
      </c>
      <c r="D246" s="44">
        <f t="shared" ref="D246" si="52">SUM(D245)</f>
        <v>0</v>
      </c>
      <c r="E246" s="44">
        <f t="shared" ref="E246" si="53">SUM(E245)</f>
        <v>0</v>
      </c>
      <c r="F246" s="44">
        <f t="shared" ref="F246" si="54">SUM(F245)</f>
        <v>0</v>
      </c>
      <c r="G246" s="44">
        <f>SUM(G245)</f>
        <v>0</v>
      </c>
      <c r="H246" s="68"/>
      <c r="I246" s="146"/>
    </row>
    <row r="247" spans="1:9" s="3" customFormat="1" ht="27" customHeight="1">
      <c r="A247" s="83">
        <v>81300</v>
      </c>
      <c r="B247" s="38" t="s">
        <v>202</v>
      </c>
      <c r="C247" s="41"/>
      <c r="D247" s="41"/>
      <c r="E247" s="41"/>
      <c r="F247" s="41"/>
      <c r="G247" s="41"/>
      <c r="H247" s="67"/>
      <c r="I247" s="140"/>
    </row>
    <row r="248" spans="1:9" s="3" customFormat="1" ht="27" customHeight="1">
      <c r="A248" s="80">
        <v>81303</v>
      </c>
      <c r="B248" s="40" t="s">
        <v>203</v>
      </c>
      <c r="C248" s="41">
        <v>0</v>
      </c>
      <c r="D248" s="41">
        <v>0</v>
      </c>
      <c r="E248" s="41">
        <v>0</v>
      </c>
      <c r="F248" s="41">
        <v>0</v>
      </c>
      <c r="G248" s="41">
        <f>F248-D248</f>
        <v>0</v>
      </c>
      <c r="H248" s="67"/>
      <c r="I248" s="140"/>
    </row>
    <row r="249" spans="1:9" s="3" customFormat="1" ht="27" customHeight="1">
      <c r="A249" s="80">
        <v>81304</v>
      </c>
      <c r="B249" s="40" t="s">
        <v>264</v>
      </c>
      <c r="C249" s="41">
        <v>0</v>
      </c>
      <c r="D249" s="41">
        <v>0</v>
      </c>
      <c r="E249" s="41">
        <v>0</v>
      </c>
      <c r="F249" s="41">
        <v>0</v>
      </c>
      <c r="G249" s="41">
        <v>0</v>
      </c>
      <c r="H249" s="67"/>
      <c r="I249" s="140"/>
    </row>
    <row r="250" spans="1:9" s="3" customFormat="1" ht="27" customHeight="1">
      <c r="A250" s="104">
        <v>81305</v>
      </c>
      <c r="B250" s="93" t="s">
        <v>283</v>
      </c>
      <c r="C250" s="51">
        <v>0</v>
      </c>
      <c r="D250" s="51">
        <v>0</v>
      </c>
      <c r="E250" s="51">
        <v>0</v>
      </c>
      <c r="F250" s="51">
        <v>0</v>
      </c>
      <c r="G250" s="51">
        <f>F250-D250</f>
        <v>0</v>
      </c>
      <c r="H250" s="107"/>
      <c r="I250" s="140"/>
    </row>
    <row r="251" spans="1:9" s="3" customFormat="1" ht="27" customHeight="1">
      <c r="A251" s="42" t="s">
        <v>204</v>
      </c>
      <c r="B251" s="42"/>
      <c r="C251" s="44">
        <f>SUM(C248:C250)</f>
        <v>0</v>
      </c>
      <c r="D251" s="44">
        <f>SUM(D248:D250)</f>
        <v>0</v>
      </c>
      <c r="E251" s="44">
        <f t="shared" ref="E251:F251" si="55">SUM(E248:E250)</f>
        <v>0</v>
      </c>
      <c r="F251" s="44">
        <f t="shared" si="55"/>
        <v>0</v>
      </c>
      <c r="G251" s="44">
        <f>SUM(G248:G250)</f>
        <v>0</v>
      </c>
      <c r="H251" s="68"/>
      <c r="I251" s="146"/>
    </row>
    <row r="252" spans="1:9" s="3" customFormat="1" ht="27" customHeight="1">
      <c r="A252" s="83">
        <v>81900</v>
      </c>
      <c r="B252" s="38" t="s">
        <v>205</v>
      </c>
      <c r="C252" s="41"/>
      <c r="D252" s="41"/>
      <c r="E252" s="41"/>
      <c r="F252" s="41"/>
      <c r="G252" s="41"/>
      <c r="H252" s="67"/>
      <c r="I252" s="140"/>
    </row>
    <row r="253" spans="1:9" s="3" customFormat="1" ht="27" customHeight="1">
      <c r="A253" s="80">
        <v>81999</v>
      </c>
      <c r="B253" s="40" t="s">
        <v>206</v>
      </c>
      <c r="C253" s="41">
        <v>0</v>
      </c>
      <c r="D253" s="41">
        <v>0</v>
      </c>
      <c r="E253" s="41">
        <v>0</v>
      </c>
      <c r="F253" s="41">
        <v>0</v>
      </c>
      <c r="G253" s="41">
        <f>F253-D253</f>
        <v>0</v>
      </c>
      <c r="H253" s="39"/>
      <c r="I253" s="140"/>
    </row>
    <row r="254" spans="1:9" s="3" customFormat="1" ht="27" customHeight="1">
      <c r="A254" s="42" t="s">
        <v>207</v>
      </c>
      <c r="B254" s="42"/>
      <c r="C254" s="44">
        <f>SUM(C253)</f>
        <v>0</v>
      </c>
      <c r="D254" s="44">
        <f t="shared" ref="D254" si="56">SUM(D253)</f>
        <v>0</v>
      </c>
      <c r="E254" s="44">
        <f t="shared" ref="E254" si="57">SUM(E253)</f>
        <v>0</v>
      </c>
      <c r="F254" s="44">
        <f t="shared" ref="F254" si="58">SUM(F253)</f>
        <v>0</v>
      </c>
      <c r="G254" s="44">
        <f>SUM(G253)</f>
        <v>0</v>
      </c>
      <c r="H254" s="68"/>
      <c r="I254" s="146"/>
    </row>
    <row r="255" spans="1:9" s="3" customFormat="1" ht="27" customHeight="1">
      <c r="A255" s="46" t="s">
        <v>208</v>
      </c>
      <c r="B255" s="46"/>
      <c r="C255" s="48">
        <f>C243+C246+C251+C254</f>
        <v>0</v>
      </c>
      <c r="D255" s="48">
        <f t="shared" ref="D255:F255" si="59">D243+D246+D251+D254</f>
        <v>0</v>
      </c>
      <c r="E255" s="48">
        <f t="shared" si="59"/>
        <v>0</v>
      </c>
      <c r="F255" s="48">
        <f t="shared" si="59"/>
        <v>0</v>
      </c>
      <c r="G255" s="48">
        <f>G243+G246+G251+G254</f>
        <v>0</v>
      </c>
      <c r="H255" s="69"/>
      <c r="I255" s="142"/>
    </row>
    <row r="256" spans="1:9" s="3" customFormat="1" ht="27" customHeight="1">
      <c r="A256" s="38">
        <v>82000</v>
      </c>
      <c r="B256" s="38" t="s">
        <v>24</v>
      </c>
      <c r="C256" s="41"/>
      <c r="D256" s="41"/>
      <c r="E256" s="41"/>
      <c r="F256" s="41"/>
      <c r="G256" s="41"/>
      <c r="H256" s="67"/>
      <c r="I256" s="140"/>
    </row>
    <row r="257" spans="1:9" s="3" customFormat="1" ht="27" customHeight="1">
      <c r="A257" s="83">
        <v>82100</v>
      </c>
      <c r="B257" s="59" t="s">
        <v>265</v>
      </c>
      <c r="C257" s="41"/>
      <c r="D257" s="41"/>
      <c r="E257" s="41"/>
      <c r="F257" s="41"/>
      <c r="G257" s="70"/>
      <c r="H257" s="67"/>
      <c r="I257" s="140"/>
    </row>
    <row r="258" spans="1:9" s="3" customFormat="1" ht="60" customHeight="1">
      <c r="A258" s="80">
        <v>82101</v>
      </c>
      <c r="B258" s="79" t="s">
        <v>266</v>
      </c>
      <c r="C258" s="41">
        <v>0</v>
      </c>
      <c r="D258" s="41">
        <v>0</v>
      </c>
      <c r="E258" s="41">
        <v>0</v>
      </c>
      <c r="F258" s="41">
        <v>0</v>
      </c>
      <c r="G258" s="41">
        <f>F258-D258</f>
        <v>0</v>
      </c>
      <c r="H258" s="67"/>
      <c r="I258" s="140"/>
    </row>
    <row r="259" spans="1:9" s="3" customFormat="1" ht="27" customHeight="1">
      <c r="A259" s="192" t="s">
        <v>267</v>
      </c>
      <c r="B259" s="193"/>
      <c r="C259" s="44">
        <f>SUM(C258)</f>
        <v>0</v>
      </c>
      <c r="D259" s="44">
        <f t="shared" ref="D259:G259" si="60">SUM(D258)</f>
        <v>0</v>
      </c>
      <c r="E259" s="44">
        <f t="shared" si="60"/>
        <v>0</v>
      </c>
      <c r="F259" s="44">
        <f t="shared" si="60"/>
        <v>0</v>
      </c>
      <c r="G259" s="44">
        <f t="shared" si="60"/>
        <v>0</v>
      </c>
      <c r="H259" s="68"/>
      <c r="I259" s="146"/>
    </row>
    <row r="260" spans="1:9" s="3" customFormat="1" ht="27" customHeight="1">
      <c r="A260" s="95">
        <v>82200</v>
      </c>
      <c r="B260" s="136" t="s">
        <v>284</v>
      </c>
      <c r="C260" s="51"/>
      <c r="D260" s="51"/>
      <c r="E260" s="51"/>
      <c r="F260" s="51"/>
      <c r="G260" s="137"/>
      <c r="H260" s="107"/>
      <c r="I260" s="140"/>
    </row>
    <row r="261" spans="1:9" s="3" customFormat="1" ht="29.25" customHeight="1">
      <c r="A261" s="104">
        <v>82205</v>
      </c>
      <c r="B261" s="138" t="s">
        <v>285</v>
      </c>
      <c r="C261" s="51">
        <v>0</v>
      </c>
      <c r="D261" s="51">
        <v>0</v>
      </c>
      <c r="E261" s="51">
        <v>0</v>
      </c>
      <c r="F261" s="51">
        <v>0</v>
      </c>
      <c r="G261" s="51">
        <f>F261-D261</f>
        <v>0</v>
      </c>
      <c r="H261" s="107"/>
      <c r="I261" s="140"/>
    </row>
    <row r="262" spans="1:9" s="3" customFormat="1" ht="27" customHeight="1">
      <c r="A262" s="192" t="s">
        <v>286</v>
      </c>
      <c r="B262" s="193"/>
      <c r="C262" s="44">
        <f>SUM(C261)</f>
        <v>0</v>
      </c>
      <c r="D262" s="44">
        <f t="shared" ref="D262:G262" si="61">SUM(D261)</f>
        <v>0</v>
      </c>
      <c r="E262" s="44">
        <f t="shared" si="61"/>
        <v>0</v>
      </c>
      <c r="F262" s="44">
        <f t="shared" si="61"/>
        <v>0</v>
      </c>
      <c r="G262" s="44">
        <f t="shared" si="61"/>
        <v>0</v>
      </c>
      <c r="H262" s="68"/>
      <c r="I262" s="146"/>
    </row>
    <row r="263" spans="1:9" s="3" customFormat="1" ht="27" customHeight="1">
      <c r="A263" s="83">
        <v>82300</v>
      </c>
      <c r="B263" s="59" t="s">
        <v>209</v>
      </c>
      <c r="C263" s="41"/>
      <c r="D263" s="41"/>
      <c r="E263" s="41"/>
      <c r="F263" s="41"/>
      <c r="G263" s="70"/>
      <c r="H263" s="67"/>
      <c r="I263" s="140"/>
    </row>
    <row r="264" spans="1:9" s="3" customFormat="1" ht="27" customHeight="1">
      <c r="A264" s="80">
        <v>82307</v>
      </c>
      <c r="B264" s="60" t="s">
        <v>210</v>
      </c>
      <c r="C264" s="41">
        <v>0</v>
      </c>
      <c r="D264" s="41">
        <v>0</v>
      </c>
      <c r="E264" s="41">
        <v>0</v>
      </c>
      <c r="F264" s="41">
        <v>0</v>
      </c>
      <c r="G264" s="41">
        <f t="shared" ref="G264:G271" si="62">F264-D264</f>
        <v>0</v>
      </c>
      <c r="H264" s="67"/>
      <c r="I264" s="140"/>
    </row>
    <row r="265" spans="1:9" s="3" customFormat="1" ht="27" customHeight="1">
      <c r="A265" s="80">
        <v>82308</v>
      </c>
      <c r="B265" s="60" t="s">
        <v>211</v>
      </c>
      <c r="C265" s="41">
        <v>0</v>
      </c>
      <c r="D265" s="41">
        <v>0</v>
      </c>
      <c r="E265" s="41">
        <v>0</v>
      </c>
      <c r="F265" s="41">
        <v>0</v>
      </c>
      <c r="G265" s="41">
        <f t="shared" si="62"/>
        <v>0</v>
      </c>
      <c r="H265" s="67"/>
      <c r="I265" s="140"/>
    </row>
    <row r="266" spans="1:9" s="3" customFormat="1" ht="30" customHeight="1">
      <c r="A266" s="80">
        <v>82309</v>
      </c>
      <c r="B266" s="79" t="s">
        <v>212</v>
      </c>
      <c r="C266" s="41">
        <v>0</v>
      </c>
      <c r="D266" s="41">
        <v>0</v>
      </c>
      <c r="E266" s="41">
        <v>0</v>
      </c>
      <c r="F266" s="41">
        <v>0</v>
      </c>
      <c r="G266" s="41">
        <f t="shared" si="62"/>
        <v>0</v>
      </c>
      <c r="H266" s="67"/>
      <c r="I266" s="140"/>
    </row>
    <row r="267" spans="1:9" s="3" customFormat="1" ht="45" customHeight="1">
      <c r="A267" s="80">
        <v>82311</v>
      </c>
      <c r="B267" s="64" t="s">
        <v>215</v>
      </c>
      <c r="C267" s="41">
        <v>0</v>
      </c>
      <c r="D267" s="41">
        <v>0</v>
      </c>
      <c r="E267" s="41">
        <v>0</v>
      </c>
      <c r="F267" s="41">
        <v>0</v>
      </c>
      <c r="G267" s="41">
        <f t="shared" si="62"/>
        <v>0</v>
      </c>
      <c r="H267" s="67"/>
      <c r="I267" s="140"/>
    </row>
    <row r="268" spans="1:9" s="3" customFormat="1" ht="27" customHeight="1">
      <c r="A268" s="80">
        <v>82317</v>
      </c>
      <c r="B268" s="64" t="s">
        <v>268</v>
      </c>
      <c r="C268" s="41">
        <v>0</v>
      </c>
      <c r="D268" s="41">
        <v>0</v>
      </c>
      <c r="E268" s="41">
        <v>0</v>
      </c>
      <c r="F268" s="41">
        <v>0</v>
      </c>
      <c r="G268" s="41">
        <f t="shared" si="62"/>
        <v>0</v>
      </c>
      <c r="H268" s="67"/>
      <c r="I268" s="140"/>
    </row>
    <row r="269" spans="1:9" s="3" customFormat="1" ht="27" customHeight="1">
      <c r="A269" s="80">
        <v>82323</v>
      </c>
      <c r="B269" s="60" t="s">
        <v>213</v>
      </c>
      <c r="C269" s="41">
        <v>0</v>
      </c>
      <c r="D269" s="41">
        <v>0</v>
      </c>
      <c r="E269" s="41">
        <v>0</v>
      </c>
      <c r="F269" s="41">
        <v>0</v>
      </c>
      <c r="G269" s="41">
        <f t="shared" si="62"/>
        <v>0</v>
      </c>
      <c r="H269" s="67"/>
      <c r="I269" s="140"/>
    </row>
    <row r="270" spans="1:9" s="3" customFormat="1" ht="27" customHeight="1">
      <c r="A270" s="80">
        <v>82331</v>
      </c>
      <c r="B270" s="60" t="s">
        <v>269</v>
      </c>
      <c r="C270" s="41">
        <v>0</v>
      </c>
      <c r="D270" s="41">
        <v>0</v>
      </c>
      <c r="E270" s="41">
        <v>0</v>
      </c>
      <c r="F270" s="41">
        <v>0</v>
      </c>
      <c r="G270" s="41">
        <f>F270-D270</f>
        <v>0</v>
      </c>
      <c r="H270" s="67"/>
      <c r="I270" s="140"/>
    </row>
    <row r="271" spans="1:9" s="3" customFormat="1" ht="27" customHeight="1">
      <c r="A271" s="80">
        <v>82399</v>
      </c>
      <c r="B271" s="60" t="s">
        <v>214</v>
      </c>
      <c r="C271" s="41">
        <v>0</v>
      </c>
      <c r="D271" s="41">
        <v>0</v>
      </c>
      <c r="E271" s="41">
        <v>0</v>
      </c>
      <c r="F271" s="41">
        <v>0</v>
      </c>
      <c r="G271" s="41">
        <f t="shared" si="62"/>
        <v>0</v>
      </c>
      <c r="H271" s="67"/>
      <c r="I271" s="140"/>
    </row>
    <row r="272" spans="1:9" s="3" customFormat="1" ht="27" customHeight="1">
      <c r="A272" s="42" t="s">
        <v>216</v>
      </c>
      <c r="B272" s="61"/>
      <c r="C272" s="44">
        <f>SUM(C264:C271)</f>
        <v>0</v>
      </c>
      <c r="D272" s="44">
        <f t="shared" ref="D272:F272" si="63">SUM(D264:D271)</f>
        <v>0</v>
      </c>
      <c r="E272" s="44">
        <f t="shared" si="63"/>
        <v>0</v>
      </c>
      <c r="F272" s="44">
        <f t="shared" si="63"/>
        <v>0</v>
      </c>
      <c r="G272" s="44">
        <f>SUM(G264:G271)</f>
        <v>0</v>
      </c>
      <c r="H272" s="68"/>
      <c r="I272" s="146"/>
    </row>
    <row r="273" spans="1:9" s="3" customFormat="1" ht="27" customHeight="1">
      <c r="A273" s="95">
        <v>82500</v>
      </c>
      <c r="B273" s="106" t="s">
        <v>270</v>
      </c>
      <c r="C273" s="94"/>
      <c r="D273" s="94"/>
      <c r="E273" s="94"/>
      <c r="F273" s="94"/>
      <c r="G273" s="94"/>
      <c r="H273" s="107"/>
      <c r="I273" s="140"/>
    </row>
    <row r="274" spans="1:9" s="3" customFormat="1" ht="27" customHeight="1">
      <c r="A274" s="104">
        <v>82599</v>
      </c>
      <c r="B274" s="106" t="s">
        <v>271</v>
      </c>
      <c r="C274" s="51">
        <v>0</v>
      </c>
      <c r="D274" s="51">
        <v>0</v>
      </c>
      <c r="E274" s="51">
        <v>0</v>
      </c>
      <c r="F274" s="51">
        <v>0</v>
      </c>
      <c r="G274" s="51">
        <f>F274-D274</f>
        <v>0</v>
      </c>
      <c r="H274" s="107"/>
      <c r="I274" s="140"/>
    </row>
    <row r="275" spans="1:9" s="3" customFormat="1" ht="27" customHeight="1">
      <c r="A275" s="192" t="s">
        <v>272</v>
      </c>
      <c r="B275" s="193"/>
      <c r="C275" s="44">
        <f>SUM(C274)</f>
        <v>0</v>
      </c>
      <c r="D275" s="44">
        <f t="shared" ref="D275:F275" si="64">SUM(D274)</f>
        <v>0</v>
      </c>
      <c r="E275" s="44">
        <f t="shared" si="64"/>
        <v>0</v>
      </c>
      <c r="F275" s="44">
        <f t="shared" si="64"/>
        <v>0</v>
      </c>
      <c r="G275" s="44">
        <f>SUM(G274)</f>
        <v>0</v>
      </c>
      <c r="H275" s="68"/>
      <c r="I275" s="146"/>
    </row>
    <row r="276" spans="1:9" s="3" customFormat="1" ht="27" customHeight="1">
      <c r="A276" s="46" t="s">
        <v>217</v>
      </c>
      <c r="B276" s="62"/>
      <c r="C276" s="48">
        <f>C259+C272+C275+C262</f>
        <v>0</v>
      </c>
      <c r="D276" s="48">
        <f>D259+D272+D275+D262</f>
        <v>0</v>
      </c>
      <c r="E276" s="48">
        <f>E259+E272+E275+E262</f>
        <v>0</v>
      </c>
      <c r="F276" s="48">
        <f>F259+F272+F275+F262</f>
        <v>0</v>
      </c>
      <c r="G276" s="48">
        <f>G259+G272+G275+G262</f>
        <v>0</v>
      </c>
      <c r="H276" s="69"/>
      <c r="I276" s="142"/>
    </row>
    <row r="277" spans="1:9" s="3" customFormat="1" ht="27" customHeight="1">
      <c r="A277" s="108">
        <v>84000</v>
      </c>
      <c r="B277" s="116" t="s">
        <v>228</v>
      </c>
      <c r="C277" s="110"/>
      <c r="D277" s="110"/>
      <c r="E277" s="110"/>
      <c r="F277" s="110"/>
      <c r="G277" s="111"/>
      <c r="H277" s="112"/>
      <c r="I277" s="140"/>
    </row>
    <row r="278" spans="1:9" s="3" customFormat="1" ht="27" customHeight="1">
      <c r="A278" s="113">
        <v>84400</v>
      </c>
      <c r="B278" s="116" t="s">
        <v>273</v>
      </c>
      <c r="C278" s="110"/>
      <c r="D278" s="110"/>
      <c r="E278" s="110"/>
      <c r="F278" s="110"/>
      <c r="G278" s="111"/>
      <c r="H278" s="112"/>
      <c r="I278" s="140"/>
    </row>
    <row r="279" spans="1:9" s="3" customFormat="1" ht="27" customHeight="1">
      <c r="A279" s="115">
        <v>84401</v>
      </c>
      <c r="B279" s="109" t="s">
        <v>273</v>
      </c>
      <c r="C279" s="121">
        <v>0</v>
      </c>
      <c r="D279" s="121">
        <v>0</v>
      </c>
      <c r="E279" s="121">
        <v>0</v>
      </c>
      <c r="F279" s="121">
        <v>0</v>
      </c>
      <c r="G279" s="122">
        <f>F279-D279</f>
        <v>0</v>
      </c>
      <c r="H279" s="112"/>
      <c r="I279" s="140"/>
    </row>
    <row r="280" spans="1:9" s="3" customFormat="1" ht="27" customHeight="1">
      <c r="A280" s="186" t="s">
        <v>275</v>
      </c>
      <c r="B280" s="187"/>
      <c r="C280" s="117">
        <f>SUM(C279)</f>
        <v>0</v>
      </c>
      <c r="D280" s="117">
        <f t="shared" ref="D280:F280" si="65">SUM(D279)</f>
        <v>0</v>
      </c>
      <c r="E280" s="117">
        <f t="shared" si="65"/>
        <v>0</v>
      </c>
      <c r="F280" s="117">
        <f t="shared" si="65"/>
        <v>0</v>
      </c>
      <c r="G280" s="117">
        <f>SUM(G279)</f>
        <v>0</v>
      </c>
      <c r="H280" s="118"/>
      <c r="I280" s="146"/>
    </row>
    <row r="281" spans="1:9" s="3" customFormat="1" ht="27" customHeight="1">
      <c r="A281" s="113">
        <v>84500</v>
      </c>
      <c r="B281" s="108" t="s">
        <v>276</v>
      </c>
      <c r="C281" s="110"/>
      <c r="D281" s="110"/>
      <c r="E281" s="110"/>
      <c r="F281" s="110"/>
      <c r="G281" s="111"/>
      <c r="H281" s="112"/>
      <c r="I281" s="140"/>
    </row>
    <row r="282" spans="1:9" s="3" customFormat="1" ht="27" customHeight="1">
      <c r="A282" s="115">
        <v>84501</v>
      </c>
      <c r="B282" s="114" t="s">
        <v>276</v>
      </c>
      <c r="C282" s="121">
        <v>0</v>
      </c>
      <c r="D282" s="121">
        <v>0</v>
      </c>
      <c r="E282" s="121">
        <v>0</v>
      </c>
      <c r="F282" s="121">
        <v>0</v>
      </c>
      <c r="G282" s="122">
        <f>F282-D282</f>
        <v>0</v>
      </c>
      <c r="H282" s="112"/>
      <c r="I282" s="140"/>
    </row>
    <row r="283" spans="1:9" s="3" customFormat="1" ht="27" customHeight="1">
      <c r="A283" s="186" t="s">
        <v>277</v>
      </c>
      <c r="B283" s="187"/>
      <c r="C283" s="117">
        <f>SUM(C282)</f>
        <v>0</v>
      </c>
      <c r="D283" s="117">
        <f t="shared" ref="D283:F283" si="66">SUM(D282)</f>
        <v>0</v>
      </c>
      <c r="E283" s="117">
        <f t="shared" si="66"/>
        <v>0</v>
      </c>
      <c r="F283" s="117">
        <f t="shared" si="66"/>
        <v>0</v>
      </c>
      <c r="G283" s="117">
        <f>SUM(G282)</f>
        <v>0</v>
      </c>
      <c r="H283" s="118"/>
      <c r="I283" s="146"/>
    </row>
    <row r="284" spans="1:9" s="3" customFormat="1" ht="27" customHeight="1">
      <c r="A284" s="194" t="s">
        <v>274</v>
      </c>
      <c r="B284" s="195"/>
      <c r="C284" s="119">
        <f>C280+C283</f>
        <v>0</v>
      </c>
      <c r="D284" s="119">
        <f t="shared" ref="D284:F284" si="67">D280+D283</f>
        <v>0</v>
      </c>
      <c r="E284" s="119">
        <f t="shared" si="67"/>
        <v>0</v>
      </c>
      <c r="F284" s="119">
        <f t="shared" si="67"/>
        <v>0</v>
      </c>
      <c r="G284" s="119">
        <f>G280+G283</f>
        <v>0</v>
      </c>
      <c r="H284" s="120"/>
      <c r="I284" s="142"/>
    </row>
    <row r="285" spans="1:9" s="3" customFormat="1" ht="30" customHeight="1">
      <c r="A285" s="38">
        <v>86000</v>
      </c>
      <c r="B285" s="71" t="s">
        <v>78</v>
      </c>
      <c r="C285" s="41"/>
      <c r="D285" s="41"/>
      <c r="E285" s="41"/>
      <c r="F285" s="41"/>
      <c r="G285" s="70"/>
      <c r="H285" s="67"/>
      <c r="I285" s="140"/>
    </row>
    <row r="286" spans="1:9" s="3" customFormat="1" ht="27" customHeight="1">
      <c r="A286" s="83">
        <v>86500</v>
      </c>
      <c r="B286" s="59" t="s">
        <v>218</v>
      </c>
      <c r="C286" s="41"/>
      <c r="D286" s="41"/>
      <c r="E286" s="41"/>
      <c r="F286" s="41"/>
      <c r="G286" s="70"/>
      <c r="H286" s="67"/>
      <c r="I286" s="140"/>
    </row>
    <row r="287" spans="1:9" s="3" customFormat="1" ht="27" customHeight="1">
      <c r="A287" s="80">
        <v>86501</v>
      </c>
      <c r="B287" s="60" t="s">
        <v>218</v>
      </c>
      <c r="C287" s="41">
        <v>0</v>
      </c>
      <c r="D287" s="41">
        <v>0</v>
      </c>
      <c r="E287" s="41">
        <v>0</v>
      </c>
      <c r="F287" s="41">
        <v>0</v>
      </c>
      <c r="G287" s="41">
        <f>F287-D287</f>
        <v>0</v>
      </c>
      <c r="H287" s="67"/>
      <c r="I287" s="140"/>
    </row>
    <row r="288" spans="1:9" s="3" customFormat="1" ht="27" customHeight="1">
      <c r="A288" s="42" t="s">
        <v>219</v>
      </c>
      <c r="B288" s="61"/>
      <c r="C288" s="44">
        <f>SUM(C287)</f>
        <v>0</v>
      </c>
      <c r="D288" s="44">
        <f t="shared" ref="D288" si="68">SUM(D287)</f>
        <v>0</v>
      </c>
      <c r="E288" s="44">
        <f t="shared" ref="E288" si="69">SUM(E287)</f>
        <v>0</v>
      </c>
      <c r="F288" s="44">
        <f t="shared" ref="F288" si="70">SUM(F287)</f>
        <v>0</v>
      </c>
      <c r="G288" s="44">
        <f>SUM(G287)</f>
        <v>0</v>
      </c>
      <c r="H288" s="68"/>
      <c r="I288" s="146"/>
    </row>
    <row r="289" spans="1:9" s="3" customFormat="1" ht="27" customHeight="1">
      <c r="A289" s="190" t="s">
        <v>220</v>
      </c>
      <c r="B289" s="191"/>
      <c r="C289" s="48">
        <f>C288</f>
        <v>0</v>
      </c>
      <c r="D289" s="48">
        <f t="shared" ref="D289:F289" si="71">D288</f>
        <v>0</v>
      </c>
      <c r="E289" s="48">
        <f t="shared" si="71"/>
        <v>0</v>
      </c>
      <c r="F289" s="48">
        <f t="shared" si="71"/>
        <v>0</v>
      </c>
      <c r="G289" s="48">
        <f>G288</f>
        <v>0</v>
      </c>
      <c r="H289" s="49"/>
      <c r="I289" s="142"/>
    </row>
    <row r="290" spans="1:9" s="3" customFormat="1" ht="27" customHeight="1">
      <c r="A290" s="72" t="s">
        <v>25</v>
      </c>
      <c r="B290" s="73"/>
      <c r="C290" s="54">
        <f>C255+C276+C284+C289</f>
        <v>0</v>
      </c>
      <c r="D290" s="54">
        <f>D255+D276+D289</f>
        <v>0</v>
      </c>
      <c r="E290" s="54">
        <f>E255+E276+E289</f>
        <v>0</v>
      </c>
      <c r="F290" s="54">
        <f>F255+F276+F289</f>
        <v>0</v>
      </c>
      <c r="G290" s="54">
        <f>G255+G276+G289</f>
        <v>0</v>
      </c>
      <c r="H290" s="74"/>
      <c r="I290" s="145"/>
    </row>
    <row r="291" spans="1:9" s="3" customFormat="1" ht="27" customHeight="1">
      <c r="A291" s="123" t="s">
        <v>26</v>
      </c>
      <c r="B291" s="124"/>
      <c r="C291" s="98">
        <f>C49+C230+C290</f>
        <v>0</v>
      </c>
      <c r="D291" s="98">
        <f>D49+D230+D290</f>
        <v>0</v>
      </c>
      <c r="E291" s="98">
        <f>E49+E230+E290</f>
        <v>0</v>
      </c>
      <c r="F291" s="98">
        <f>F49+F230+F290</f>
        <v>0</v>
      </c>
      <c r="G291" s="98">
        <f>G49+G230+G290</f>
        <v>0</v>
      </c>
      <c r="H291" s="99"/>
      <c r="I291" s="144"/>
    </row>
    <row r="293" spans="1:9">
      <c r="A293" s="26" t="s">
        <v>291</v>
      </c>
      <c r="B293" s="28"/>
    </row>
    <row r="294" spans="1:9" ht="34.9" customHeight="1">
      <c r="A294" s="27"/>
      <c r="B294" s="28"/>
    </row>
    <row r="295" spans="1:9" ht="12.4" customHeight="1">
      <c r="A295" s="169" t="s">
        <v>292</v>
      </c>
      <c r="B295" s="169"/>
    </row>
    <row r="296" spans="1:9">
      <c r="A296" s="169" t="s">
        <v>293</v>
      </c>
      <c r="B296" s="169"/>
    </row>
  </sheetData>
  <mergeCells count="23">
    <mergeCell ref="A89:B89"/>
    <mergeCell ref="A180:B180"/>
    <mergeCell ref="A206:B206"/>
    <mergeCell ref="A224:B224"/>
    <mergeCell ref="A11:B15"/>
    <mergeCell ref="D11:E11"/>
    <mergeCell ref="G11:G14"/>
    <mergeCell ref="H12:H15"/>
    <mergeCell ref="A4:I4"/>
    <mergeCell ref="A5:I5"/>
    <mergeCell ref="I11:I15"/>
    <mergeCell ref="A295:B295"/>
    <mergeCell ref="A296:B296"/>
    <mergeCell ref="A283:B283"/>
    <mergeCell ref="A193:B193"/>
    <mergeCell ref="A203:B203"/>
    <mergeCell ref="A229:B229"/>
    <mergeCell ref="A289:B289"/>
    <mergeCell ref="A275:B275"/>
    <mergeCell ref="A262:B262"/>
    <mergeCell ref="A280:B280"/>
    <mergeCell ref="A284:B284"/>
    <mergeCell ref="A259:B259"/>
  </mergeCells>
  <printOptions horizontalCentered="1" verticalCentered="1"/>
  <pageMargins left="0.28000000000000003" right="0.25" top="0.5" bottom="0.5" header="0.3" footer="0.3"/>
  <pageSetup scale="52" orientation="landscape" r:id="rId1"/>
  <rowBreaks count="10" manualBreakCount="10">
    <brk id="34" max="16383" man="1"/>
    <brk id="60" max="16383" man="1"/>
    <brk id="93" max="8" man="1"/>
    <brk id="120" max="16383" man="1"/>
    <brk id="148" max="16383" man="1"/>
    <brk id="180" max="8" man="1"/>
    <brk id="207" max="16383" man="1"/>
    <brk id="230" max="16383" man="1"/>
    <brk id="259" max="8" man="1"/>
    <brk id="28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TAJUK LAMPIRAN C</vt:lpstr>
      <vt:lpstr>AHN 1</vt:lpstr>
      <vt:lpstr>AHN 2</vt:lpstr>
      <vt:lpstr>'AHN 1'!Print_Area</vt:lpstr>
      <vt:lpstr>'AHN 2'!Print_Area</vt:lpstr>
      <vt:lpstr>'TAJUK LAMPIRAN C'!Print_Area</vt:lpstr>
      <vt:lpstr>'AHN 1'!Print_Titles</vt:lpstr>
      <vt:lpstr>'AHN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Noor Syahidah Binti Saadon</cp:lastModifiedBy>
  <cp:lastPrinted>2022-03-14T00:55:02Z</cp:lastPrinted>
  <dcterms:created xsi:type="dcterms:W3CDTF">2020-04-11T02:47:27Z</dcterms:created>
  <dcterms:modified xsi:type="dcterms:W3CDTF">2022-03-23T08:27:15Z</dcterms:modified>
</cp:coreProperties>
</file>