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izah\Documents\FAIZAH 2020\PPWN(H)2_2009\Anggaran Hasil\Buku Bajet 2022\Call Circular 2022\LAMPIRAN C FINAL\"/>
    </mc:Choice>
  </mc:AlternateContent>
  <bookViews>
    <workbookView xWindow="-120" yWindow="-120" windowWidth="24240" windowHeight="13140" activeTab="2"/>
  </bookViews>
  <sheets>
    <sheet name="TAJUK LAMPIRAN C" sheetId="4" r:id="rId1"/>
    <sheet name="AHN 1" sheetId="2" r:id="rId2"/>
    <sheet name="AHN 2" sheetId="3" r:id="rId3"/>
  </sheets>
  <definedNames>
    <definedName name="_xlnm.Print_Area" localSheetId="1">'AHN 1'!$A$1:$H$37</definedName>
    <definedName name="_xlnm.Print_Area" localSheetId="0">'TAJUK LAMPIRAN C'!$A$1:$H$35</definedName>
    <definedName name="_xlnm.Print_Titles" localSheetId="1">'AHN 1'!$10:$15</definedName>
    <definedName name="_xlnm.Print_Titles" localSheetId="2">'AHN 2'!$11:$15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3" l="1"/>
  <c r="G25" i="3" s="1"/>
  <c r="G20" i="3"/>
  <c r="G21" i="3"/>
  <c r="G22" i="3"/>
  <c r="G23" i="3"/>
  <c r="G24" i="3"/>
  <c r="C25" i="3"/>
  <c r="C34" i="3" s="1"/>
  <c r="C49" i="3" s="1"/>
  <c r="D25" i="3"/>
  <c r="E25" i="3"/>
  <c r="E34" i="3" s="1"/>
  <c r="E49" i="3" s="1"/>
  <c r="F25" i="3"/>
  <c r="F34" i="3" s="1"/>
  <c r="F49" i="3" s="1"/>
  <c r="G27" i="3"/>
  <c r="G30" i="3" s="1"/>
  <c r="G18" i="2" s="1"/>
  <c r="G28" i="3"/>
  <c r="G29" i="3"/>
  <c r="C30" i="3"/>
  <c r="D30" i="3"/>
  <c r="E30" i="3"/>
  <c r="F30" i="3"/>
  <c r="G32" i="3"/>
  <c r="C33" i="3"/>
  <c r="D33" i="3"/>
  <c r="E33" i="3"/>
  <c r="F33" i="3"/>
  <c r="G33" i="3"/>
  <c r="D34" i="3"/>
  <c r="G37" i="3"/>
  <c r="G38" i="3"/>
  <c r="G39" i="3"/>
  <c r="G40" i="3"/>
  <c r="G41" i="3"/>
  <c r="G42" i="3"/>
  <c r="G47" i="3" s="1"/>
  <c r="G43" i="3"/>
  <c r="G44" i="3"/>
  <c r="G45" i="3"/>
  <c r="G46" i="3"/>
  <c r="C47" i="3"/>
  <c r="D47" i="3"/>
  <c r="D48" i="3" s="1"/>
  <c r="E47" i="3"/>
  <c r="F47" i="3"/>
  <c r="C48" i="3"/>
  <c r="E48" i="3"/>
  <c r="F48" i="3"/>
  <c r="G53" i="3"/>
  <c r="G54" i="3"/>
  <c r="G55" i="3"/>
  <c r="C56" i="3"/>
  <c r="C91" i="3" s="1"/>
  <c r="D56" i="3"/>
  <c r="D91" i="3" s="1"/>
  <c r="E56" i="3"/>
  <c r="E91" i="3" s="1"/>
  <c r="F56" i="3"/>
  <c r="G56" i="3"/>
  <c r="G58" i="3"/>
  <c r="G59" i="3"/>
  <c r="G60" i="3"/>
  <c r="G61" i="3"/>
  <c r="G62" i="3"/>
  <c r="G63" i="3"/>
  <c r="G64" i="3"/>
  <c r="G65" i="3"/>
  <c r="G66" i="3"/>
  <c r="G80" i="3" s="1"/>
  <c r="G91" i="3" s="1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C80" i="3"/>
  <c r="D80" i="3"/>
  <c r="E80" i="3"/>
  <c r="F80" i="3"/>
  <c r="G82" i="3"/>
  <c r="G83" i="3"/>
  <c r="C84" i="3"/>
  <c r="D84" i="3"/>
  <c r="E84" i="3"/>
  <c r="F84" i="3"/>
  <c r="F91" i="3" s="1"/>
  <c r="G84" i="3"/>
  <c r="G86" i="3"/>
  <c r="C87" i="3"/>
  <c r="D87" i="3"/>
  <c r="E87" i="3"/>
  <c r="F87" i="3"/>
  <c r="G87" i="3"/>
  <c r="G89" i="3"/>
  <c r="C90" i="3"/>
  <c r="D90" i="3"/>
  <c r="E90" i="3"/>
  <c r="F90" i="3"/>
  <c r="G90" i="3"/>
  <c r="G94" i="3"/>
  <c r="G95" i="3"/>
  <c r="G96" i="3"/>
  <c r="G97" i="3"/>
  <c r="C98" i="3"/>
  <c r="C118" i="3" s="1"/>
  <c r="C24" i="2" s="1"/>
  <c r="D98" i="3"/>
  <c r="D118" i="3" s="1"/>
  <c r="D24" i="2" s="1"/>
  <c r="E98" i="3"/>
  <c r="E118" i="3" s="1"/>
  <c r="E24" i="2" s="1"/>
  <c r="F98" i="3"/>
  <c r="G98" i="3"/>
  <c r="G100" i="3"/>
  <c r="C101" i="3"/>
  <c r="D101" i="3"/>
  <c r="E101" i="3"/>
  <c r="F101" i="3"/>
  <c r="G101" i="3"/>
  <c r="G103" i="3"/>
  <c r="G117" i="3" s="1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C117" i="3"/>
  <c r="D117" i="3"/>
  <c r="E117" i="3"/>
  <c r="F117" i="3"/>
  <c r="F118" i="3" s="1"/>
  <c r="F24" i="2" s="1"/>
  <c r="G121" i="3"/>
  <c r="G122" i="3"/>
  <c r="G123" i="3"/>
  <c r="G124" i="3"/>
  <c r="G125" i="3"/>
  <c r="G126" i="3"/>
  <c r="G127" i="3"/>
  <c r="G128" i="3"/>
  <c r="G129" i="3"/>
  <c r="G130" i="3"/>
  <c r="C131" i="3"/>
  <c r="D131" i="3"/>
  <c r="D158" i="3" s="1"/>
  <c r="D25" i="2" s="1"/>
  <c r="E131" i="3"/>
  <c r="E158" i="3" s="1"/>
  <c r="E25" i="2" s="1"/>
  <c r="F131" i="3"/>
  <c r="G131" i="3"/>
  <c r="G133" i="3"/>
  <c r="G135" i="3" s="1"/>
  <c r="G134" i="3"/>
  <c r="C135" i="3"/>
  <c r="D135" i="3"/>
  <c r="E135" i="3"/>
  <c r="F135" i="3"/>
  <c r="F158" i="3" s="1"/>
  <c r="F25" i="2" s="1"/>
  <c r="G137" i="3"/>
  <c r="G138" i="3"/>
  <c r="G139" i="3"/>
  <c r="C140" i="3"/>
  <c r="D140" i="3"/>
  <c r="E140" i="3"/>
  <c r="F140" i="3"/>
  <c r="G140" i="3"/>
  <c r="G142" i="3"/>
  <c r="G143" i="3"/>
  <c r="G144" i="3"/>
  <c r="G145" i="3" s="1"/>
  <c r="C145" i="3"/>
  <c r="D145" i="3"/>
  <c r="E145" i="3"/>
  <c r="F145" i="3"/>
  <c r="G147" i="3"/>
  <c r="G153" i="3" s="1"/>
  <c r="G148" i="3"/>
  <c r="G149" i="3"/>
  <c r="G150" i="3"/>
  <c r="G151" i="3"/>
  <c r="G152" i="3"/>
  <c r="C153" i="3"/>
  <c r="C158" i="3" s="1"/>
  <c r="C25" i="2" s="1"/>
  <c r="D153" i="3"/>
  <c r="E153" i="3"/>
  <c r="F153" i="3"/>
  <c r="G155" i="3"/>
  <c r="G157" i="3" s="1"/>
  <c r="G156" i="3"/>
  <c r="C157" i="3"/>
  <c r="D157" i="3"/>
  <c r="E157" i="3"/>
  <c r="F157" i="3"/>
  <c r="G161" i="3"/>
  <c r="G163" i="3" s="1"/>
  <c r="G162" i="3"/>
  <c r="C163" i="3"/>
  <c r="D163" i="3"/>
  <c r="E163" i="3"/>
  <c r="E182" i="3" s="1"/>
  <c r="E26" i="2" s="1"/>
  <c r="F163" i="3"/>
  <c r="G165" i="3"/>
  <c r="G166" i="3"/>
  <c r="G167" i="3"/>
  <c r="G168" i="3"/>
  <c r="G169" i="3"/>
  <c r="G170" i="3"/>
  <c r="G171" i="3"/>
  <c r="G173" i="3" s="1"/>
  <c r="G172" i="3"/>
  <c r="C173" i="3"/>
  <c r="D173" i="3"/>
  <c r="D182" i="3" s="1"/>
  <c r="D26" i="2" s="1"/>
  <c r="E173" i="3"/>
  <c r="F173" i="3"/>
  <c r="G175" i="3"/>
  <c r="C176" i="3"/>
  <c r="D176" i="3"/>
  <c r="E176" i="3"/>
  <c r="F176" i="3"/>
  <c r="G176" i="3"/>
  <c r="G178" i="3"/>
  <c r="G181" i="3" s="1"/>
  <c r="G179" i="3"/>
  <c r="G180" i="3"/>
  <c r="C181" i="3"/>
  <c r="D181" i="3"/>
  <c r="E181" i="3"/>
  <c r="F181" i="3"/>
  <c r="C182" i="3"/>
  <c r="C26" i="2" s="1"/>
  <c r="F182" i="3"/>
  <c r="F26" i="2" s="1"/>
  <c r="G185" i="3"/>
  <c r="G186" i="3"/>
  <c r="G189" i="3" s="1"/>
  <c r="G187" i="3"/>
  <c r="G188" i="3"/>
  <c r="C189" i="3"/>
  <c r="C203" i="3" s="1"/>
  <c r="C27" i="2" s="1"/>
  <c r="D189" i="3"/>
  <c r="E189" i="3"/>
  <c r="F189" i="3"/>
  <c r="G191" i="3"/>
  <c r="G192" i="3"/>
  <c r="G194" i="3" s="1"/>
  <c r="G193" i="3"/>
  <c r="C194" i="3"/>
  <c r="D194" i="3"/>
  <c r="D203" i="3" s="1"/>
  <c r="D27" i="2" s="1"/>
  <c r="E194" i="3"/>
  <c r="F194" i="3"/>
  <c r="G196" i="3"/>
  <c r="G199" i="3" s="1"/>
  <c r="G197" i="3"/>
  <c r="G198" i="3"/>
  <c r="C199" i="3"/>
  <c r="D199" i="3"/>
  <c r="E199" i="3"/>
  <c r="E203" i="3" s="1"/>
  <c r="E27" i="2" s="1"/>
  <c r="F199" i="3"/>
  <c r="G201" i="3"/>
  <c r="G202" i="3" s="1"/>
  <c r="C202" i="3"/>
  <c r="D202" i="3"/>
  <c r="E202" i="3"/>
  <c r="F202" i="3"/>
  <c r="F203" i="3"/>
  <c r="G206" i="3"/>
  <c r="G207" i="3"/>
  <c r="G215" i="3" s="1"/>
  <c r="G216" i="3" s="1"/>
  <c r="G28" i="2" s="1"/>
  <c r="G208" i="3"/>
  <c r="G209" i="3"/>
  <c r="G210" i="3"/>
  <c r="G211" i="3"/>
  <c r="G212" i="3"/>
  <c r="G213" i="3"/>
  <c r="G214" i="3"/>
  <c r="C215" i="3"/>
  <c r="C216" i="3" s="1"/>
  <c r="C28" i="2" s="1"/>
  <c r="D215" i="3"/>
  <c r="D216" i="3" s="1"/>
  <c r="D28" i="2" s="1"/>
  <c r="E215" i="3"/>
  <c r="F215" i="3"/>
  <c r="E216" i="3"/>
  <c r="E28" i="2" s="1"/>
  <c r="F216" i="3"/>
  <c r="G219" i="3"/>
  <c r="G220" i="3" s="1"/>
  <c r="G224" i="3" s="1"/>
  <c r="G29" i="2" s="1"/>
  <c r="C220" i="3"/>
  <c r="D220" i="3"/>
  <c r="D224" i="3" s="1"/>
  <c r="D29" i="2" s="1"/>
  <c r="E220" i="3"/>
  <c r="E224" i="3" s="1"/>
  <c r="E29" i="2" s="1"/>
  <c r="F220" i="3"/>
  <c r="G222" i="3"/>
  <c r="G223" i="3" s="1"/>
  <c r="C223" i="3"/>
  <c r="D223" i="3"/>
  <c r="E223" i="3"/>
  <c r="F223" i="3"/>
  <c r="C224" i="3"/>
  <c r="C29" i="2" s="1"/>
  <c r="F224" i="3"/>
  <c r="F29" i="2" s="1"/>
  <c r="G229" i="3"/>
  <c r="G230" i="3"/>
  <c r="G231" i="3"/>
  <c r="G238" i="3" s="1"/>
  <c r="G249" i="3" s="1"/>
  <c r="G232" i="3"/>
  <c r="G233" i="3"/>
  <c r="G234" i="3"/>
  <c r="G235" i="3"/>
  <c r="G236" i="3"/>
  <c r="G237" i="3"/>
  <c r="C238" i="3"/>
  <c r="D238" i="3"/>
  <c r="E238" i="3"/>
  <c r="F238" i="3"/>
  <c r="G240" i="3"/>
  <c r="G241" i="3" s="1"/>
  <c r="C241" i="3"/>
  <c r="C249" i="3" s="1"/>
  <c r="D241" i="3"/>
  <c r="D249" i="3" s="1"/>
  <c r="E241" i="3"/>
  <c r="E249" i="3" s="1"/>
  <c r="F241" i="3"/>
  <c r="F249" i="3" s="1"/>
  <c r="G243" i="3"/>
  <c r="G245" i="3" s="1"/>
  <c r="G244" i="3"/>
  <c r="C245" i="3"/>
  <c r="D245" i="3"/>
  <c r="E245" i="3"/>
  <c r="F245" i="3"/>
  <c r="G247" i="3"/>
  <c r="C248" i="3"/>
  <c r="D248" i="3"/>
  <c r="E248" i="3"/>
  <c r="F248" i="3"/>
  <c r="G248" i="3"/>
  <c r="G252" i="3"/>
  <c r="G253" i="3" s="1"/>
  <c r="G267" i="3" s="1"/>
  <c r="G33" i="2" s="1"/>
  <c r="C253" i="3"/>
  <c r="D253" i="3"/>
  <c r="E253" i="3"/>
  <c r="E267" i="3" s="1"/>
  <c r="E33" i="2" s="1"/>
  <c r="F253" i="3"/>
  <c r="G255" i="3"/>
  <c r="G256" i="3"/>
  <c r="G257" i="3"/>
  <c r="G258" i="3"/>
  <c r="G259" i="3"/>
  <c r="G260" i="3"/>
  <c r="G261" i="3"/>
  <c r="G262" i="3"/>
  <c r="C263" i="3"/>
  <c r="C267" i="3" s="1"/>
  <c r="C33" i="2" s="1"/>
  <c r="D263" i="3"/>
  <c r="D267" i="3" s="1"/>
  <c r="D33" i="2" s="1"/>
  <c r="E263" i="3"/>
  <c r="F263" i="3"/>
  <c r="G263" i="3"/>
  <c r="G265" i="3"/>
  <c r="C266" i="3"/>
  <c r="D266" i="3"/>
  <c r="E266" i="3"/>
  <c r="F266" i="3"/>
  <c r="G266" i="3"/>
  <c r="F267" i="3"/>
  <c r="G270" i="3"/>
  <c r="G271" i="3" s="1"/>
  <c r="C271" i="3"/>
  <c r="D271" i="3"/>
  <c r="D275" i="3" s="1"/>
  <c r="D34" i="2" s="1"/>
  <c r="E271" i="3"/>
  <c r="E275" i="3" s="1"/>
  <c r="E34" i="2" s="1"/>
  <c r="F271" i="3"/>
  <c r="G273" i="3"/>
  <c r="G274" i="3" s="1"/>
  <c r="C274" i="3"/>
  <c r="D274" i="3"/>
  <c r="E274" i="3"/>
  <c r="F274" i="3"/>
  <c r="C275" i="3"/>
  <c r="C34" i="2" s="1"/>
  <c r="F275" i="3"/>
  <c r="F34" i="2" s="1"/>
  <c r="G278" i="3"/>
  <c r="C279" i="3"/>
  <c r="C280" i="3" s="1"/>
  <c r="C35" i="2" s="1"/>
  <c r="D279" i="3"/>
  <c r="E279" i="3"/>
  <c r="E280" i="3" s="1"/>
  <c r="E35" i="2" s="1"/>
  <c r="F279" i="3"/>
  <c r="F280" i="3" s="1"/>
  <c r="F35" i="2" s="1"/>
  <c r="G279" i="3"/>
  <c r="D280" i="3"/>
  <c r="D35" i="2" s="1"/>
  <c r="G280" i="3"/>
  <c r="G35" i="2" s="1"/>
  <c r="C17" i="2"/>
  <c r="D17" i="2"/>
  <c r="E17" i="2"/>
  <c r="F17" i="2"/>
  <c r="C18" i="2"/>
  <c r="D18" i="2"/>
  <c r="E18" i="2"/>
  <c r="E21" i="2" s="1"/>
  <c r="F18" i="2"/>
  <c r="F21" i="2" s="1"/>
  <c r="C19" i="2"/>
  <c r="C21" i="2" s="1"/>
  <c r="D19" i="2"/>
  <c r="E19" i="2"/>
  <c r="F19" i="2"/>
  <c r="G19" i="2"/>
  <c r="C20" i="2"/>
  <c r="D20" i="2"/>
  <c r="E20" i="2"/>
  <c r="F20" i="2"/>
  <c r="F27" i="2"/>
  <c r="F28" i="2"/>
  <c r="F33" i="2"/>
  <c r="C32" i="2" l="1"/>
  <c r="C36" i="2" s="1"/>
  <c r="C281" i="3"/>
  <c r="G182" i="3"/>
  <c r="G26" i="2" s="1"/>
  <c r="G275" i="3"/>
  <c r="G34" i="2" s="1"/>
  <c r="E225" i="3"/>
  <c r="E282" i="3" s="1"/>
  <c r="E23" i="2"/>
  <c r="E30" i="2" s="1"/>
  <c r="E37" i="2" s="1"/>
  <c r="D49" i="3"/>
  <c r="G203" i="3"/>
  <c r="G27" i="2" s="1"/>
  <c r="G158" i="3"/>
  <c r="G25" i="2" s="1"/>
  <c r="G23" i="2"/>
  <c r="D225" i="3"/>
  <c r="D23" i="2"/>
  <c r="D30" i="2" s="1"/>
  <c r="F225" i="3"/>
  <c r="F282" i="3" s="1"/>
  <c r="F23" i="2"/>
  <c r="F30" i="2" s="1"/>
  <c r="F37" i="2" s="1"/>
  <c r="C225" i="3"/>
  <c r="C282" i="3" s="1"/>
  <c r="C23" i="2"/>
  <c r="F32" i="2"/>
  <c r="F281" i="3"/>
  <c r="E32" i="2"/>
  <c r="E36" i="2" s="1"/>
  <c r="E281" i="3"/>
  <c r="D32" i="2"/>
  <c r="D36" i="2" s="1"/>
  <c r="D281" i="3"/>
  <c r="G118" i="3"/>
  <c r="G24" i="2" s="1"/>
  <c r="G48" i="3"/>
  <c r="G20" i="2"/>
  <c r="G32" i="2"/>
  <c r="G281" i="3"/>
  <c r="G34" i="3"/>
  <c r="G17" i="2"/>
  <c r="G21" i="2" s="1"/>
  <c r="G37" i="2" s="1"/>
  <c r="D21" i="2"/>
  <c r="D37" i="2" s="1"/>
  <c r="C30" i="2"/>
  <c r="G30" i="2"/>
  <c r="G36" i="2"/>
  <c r="F36" i="2"/>
  <c r="C37" i="2"/>
  <c r="G225" i="3" l="1"/>
  <c r="G49" i="3"/>
  <c r="G282" i="3" s="1"/>
  <c r="D282" i="3"/>
</calcChain>
</file>

<file path=xl/sharedStrings.xml><?xml version="1.0" encoding="utf-8"?>
<sst xmlns="http://schemas.openxmlformats.org/spreadsheetml/2006/main" count="341" uniqueCount="285">
  <si>
    <t>MAKSUD BEKALAN :</t>
  </si>
  <si>
    <t>JABATAN :</t>
  </si>
  <si>
    <t>PERIHAL</t>
  </si>
  <si>
    <t xml:space="preserve">SEBENAR </t>
  </si>
  <si>
    <t>31 DIS</t>
  </si>
  <si>
    <t>(RM)</t>
  </si>
  <si>
    <t xml:space="preserve">ANGGARAN </t>
  </si>
  <si>
    <t>DISEMAK</t>
  </si>
  <si>
    <t xml:space="preserve">HASIL CUKAI </t>
  </si>
  <si>
    <t xml:space="preserve">CUKAI TANAH </t>
  </si>
  <si>
    <t>CUKAI PARIT DAN TALI AIR</t>
  </si>
  <si>
    <t xml:space="preserve">CUKAI HASIL HUTAN </t>
  </si>
  <si>
    <t xml:space="preserve">CUKAI HIBURAN </t>
  </si>
  <si>
    <t xml:space="preserve">JUMLAH HASIL CUKAI </t>
  </si>
  <si>
    <t>LESEN, BAYARAN PENDAFTARAN DAN PERMIT</t>
  </si>
  <si>
    <t>PERKHIDMATAN DAN BAYARAN PERKHIDMATAN</t>
  </si>
  <si>
    <t>PEROLEHAN DARI JUALAN BARANG-BARANG</t>
  </si>
  <si>
    <t>SEWAAN</t>
  </si>
  <si>
    <t>FAEDAH DAN PEROLEHAN DARI PELABURAN</t>
  </si>
  <si>
    <t>DENDA DAN HUKUMAN</t>
  </si>
  <si>
    <t>HASIL BUKAN CUKAI</t>
  </si>
  <si>
    <t>JUMLAH HASIL BUKAN CUKAI</t>
  </si>
  <si>
    <t>TERIMAAN BUKAN HASIL</t>
  </si>
  <si>
    <t>PULANGAN BALIK PERBELANJAAN</t>
  </si>
  <si>
    <t>TERIMAAN DARI AGENSI KERAJAAN</t>
  </si>
  <si>
    <t>JUMLAH TERIMAAN BUKAN HASIL</t>
  </si>
  <si>
    <t>JUMLAH HASIL</t>
  </si>
  <si>
    <t>CUKAI TANAH SEMASA / BERULANG</t>
  </si>
  <si>
    <t>CUKAI TANAH TAHUN PERTAMA</t>
  </si>
  <si>
    <t>CUKAI PETAK SEMASA</t>
  </si>
  <si>
    <t>TUNGGAKAN CUKAI PETAK</t>
  </si>
  <si>
    <t>CUKAI TANAH PAJAKAN TANAH RIZAB KERAJAAN</t>
  </si>
  <si>
    <t>TUNGGAKAN CUKAI TANAH</t>
  </si>
  <si>
    <t>JUMLAH CUKAI TANAH</t>
  </si>
  <si>
    <t>TUNGGAKAN CUKAI PARIT DAN TALI AIR</t>
  </si>
  <si>
    <t>CARUMAN PARIT</t>
  </si>
  <si>
    <t>JUMLAH CUKAI PARIT DAN TALI AIR</t>
  </si>
  <si>
    <t>CUKAI HUTAN</t>
  </si>
  <si>
    <t>JUMLAH CUKAI HASIL HUTAN</t>
  </si>
  <si>
    <t>CUKAI TIKET WAYANG</t>
  </si>
  <si>
    <t>CUKAI TIKET TAMAN TEMA</t>
  </si>
  <si>
    <t>CUKAI TIKET PERTUNJUKAN HIBURAN</t>
  </si>
  <si>
    <t>CUKAI TIKET PERMAINAN HIBURAN</t>
  </si>
  <si>
    <t>CUKAI PAMERAN DAN KEBUDAYAAN</t>
  </si>
  <si>
    <t>CUKAI TIKET PERTANDINGAN SUKAN</t>
  </si>
  <si>
    <t>CUKAI HIBURAN KELAB MALAM</t>
  </si>
  <si>
    <t>CUKAI HIBURAN - LUMBA KUDA</t>
  </si>
  <si>
    <t>CUKAI HIBURAN YANG LAIN</t>
  </si>
  <si>
    <t>JUMLAH CUKAI HIBURAN</t>
  </si>
  <si>
    <t>CUKAI LANGSUNG</t>
  </si>
  <si>
    <t>JUMLAH CUKAI LANGSUNG</t>
  </si>
  <si>
    <t>CUKAI TIDAK LANGSUNG</t>
  </si>
  <si>
    <t>JUMLAH CUKAI TIDAK LANGSUNG</t>
  </si>
  <si>
    <t>BAYARAN PENDAFTARAN</t>
  </si>
  <si>
    <t>BAYARAN PERMOHONAN TANAH</t>
  </si>
  <si>
    <t>PENDAFTARAN PERKAHWINAN AWAM</t>
  </si>
  <si>
    <t>BAYARAN PENDAFTARAN YANG LAIN</t>
  </si>
  <si>
    <t>JUMLAH BAYARAN PENDAFTARAN</t>
  </si>
  <si>
    <t>BAYARAN UNTUK BERNIAGA</t>
  </si>
  <si>
    <t>LESEN PERIKANAN</t>
  </si>
  <si>
    <t>LESEN PERAHU</t>
  </si>
  <si>
    <t>LESEN PENILAI DAN PELELONG</t>
  </si>
  <si>
    <t>LESEN KEDAI MINUMAN KERAS</t>
  </si>
  <si>
    <t>LESEN SENJATA API DAN ALAT SENJATA</t>
  </si>
  <si>
    <t>LESEN TEMBAKAU</t>
  </si>
  <si>
    <t>LESEN BINATANG PERBURUAN DAN BURUNG</t>
  </si>
  <si>
    <t>LESEN PEMBONGKARAN KUBUR</t>
  </si>
  <si>
    <t>LESEN PERKAHWINAN</t>
  </si>
  <si>
    <t>LESEN PERLADANGAN UNGGAS</t>
  </si>
  <si>
    <t>LESEN PENULIS SURAT PERMOHONAN</t>
  </si>
  <si>
    <t>LESEN MINUMAN KERAS</t>
  </si>
  <si>
    <t>PERMIT PELURU</t>
  </si>
  <si>
    <t>PERMIT BAHAN-BAHAN LETUPAN</t>
  </si>
  <si>
    <t>PERMIT TANAH DAN GALIAN</t>
  </si>
  <si>
    <t>PERMIT HIBURAN, PERARAKAN DAN WAYANG</t>
  </si>
  <si>
    <t>PELBAGAI LESEN DAN PERMIT YANG LAIN</t>
  </si>
  <si>
    <t>JUMLAH BAYARAN UNTUK BERNIAGA</t>
  </si>
  <si>
    <t>SUMBANGAN DAN BAYARAN GANTI DARIPADA LUAR NEGERI DAN SUMBANGAN TEMPATAN</t>
  </si>
  <si>
    <t>LAIN-LAIN TERIMAAN ATAU PINDAHAN ATAU SUMBANGAN</t>
  </si>
  <si>
    <t>LESEN PENIAGA BARANG-BARANG SUDAH PAKAI / BARANG LUSUH</t>
  </si>
  <si>
    <t>BAYARAN UNTUK PENDAFTARAN INDIVIDU</t>
  </si>
  <si>
    <t>PERMIT PEMINDAHAN KELUAR TERNAKAN</t>
  </si>
  <si>
    <t>JUMLAH BAYARAN UNTUK PENDAFTARAN INDIVIDU</t>
  </si>
  <si>
    <t>PELBAGAI BAYARAN</t>
  </si>
  <si>
    <t>PELBAGAI BAYARAN YANG LAIN</t>
  </si>
  <si>
    <t>JUMLAH PELBAGAI BAYARAN</t>
  </si>
  <si>
    <t>JUMLAH LESEN, BAYARAN PENDAFTARAN DAN PERMIT</t>
  </si>
  <si>
    <t>BAYARAN IKHTISAS</t>
  </si>
  <si>
    <t>BAYARAN PERKHIDMATAN HAIWAN DAN PERTANIAN</t>
  </si>
  <si>
    <t>BAYARAN SIJIL PERAKUAN KESIHATAN TERNAKAN</t>
  </si>
  <si>
    <t>BAYARAN SIJIL KESIHATAN HAIWAN KESAYANGAN</t>
  </si>
  <si>
    <t>BAYARAN IKHTISAS YANG LAIN</t>
  </si>
  <si>
    <t>JUMLAH BAYARAN IKHTISAS</t>
  </si>
  <si>
    <t>BAYARAN PELAJARAN</t>
  </si>
  <si>
    <t>YURAN KURSUS</t>
  </si>
  <si>
    <t>JUMLAH BAYARAN PELAJARAN</t>
  </si>
  <si>
    <t>PUSAT TANGGUNGJAWAB (PTJ) :</t>
  </si>
  <si>
    <t xml:space="preserve">ANGGARAN HASIL MENGIKUT OBJEK AM / OBJEK SEBAGAI </t>
  </si>
  <si>
    <t>ANGGARAN HASIL MENGIKUT OBJEK LANJUT</t>
  </si>
  <si>
    <t>BAYARAN PERKHIDMATAN</t>
  </si>
  <si>
    <t>KAD PENGENALAN HAIWAN (PET PASSPORT)</t>
  </si>
  <si>
    <t>BAYARAN PERKHIDMATAN LELONGAN AWAM</t>
  </si>
  <si>
    <t>BAYARAN UPAH KERJA</t>
  </si>
  <si>
    <t>BAYARAN PENDAFTARAN PINDAH MILIK TANAH</t>
  </si>
  <si>
    <t>BAYARAN PENDAFTARAN GADAIAN</t>
  </si>
  <si>
    <t>BAYARAN PENDAFTARAN SELEPAS GADAIAN</t>
  </si>
  <si>
    <t>BAYARAN PENDAFTARAN SURAT KAVEAT</t>
  </si>
  <si>
    <t>BAYARAN PENDAFTARAN HAKMILIK KEKAL</t>
  </si>
  <si>
    <t>BAYARAN PERKHIDMATAN YANG LAIN</t>
  </si>
  <si>
    <t>PROSES RAYUAN MAJLIS MESYUARAT KERAJAAN NEGERI (MMKN)</t>
  </si>
  <si>
    <t>CAJ PENYIMPANAN DOKUMEN HAKMILIK YANG TIDAK DIPUNGUT</t>
  </si>
  <si>
    <t>JUMLAH BAYARAN PERKHIDMATAN</t>
  </si>
  <si>
    <t>JUMLAH PERKHIDMATAN DAN BAYARAN PERKHIDMATAN</t>
  </si>
  <si>
    <t>JUALAN BARANG-BARANG CETAK</t>
  </si>
  <si>
    <t>JUALAN ALAT TULIS DAN BORANG</t>
  </si>
  <si>
    <t>JUALAN BORANG SEBUTHARGA</t>
  </si>
  <si>
    <t>JUALAN PELAN</t>
  </si>
  <si>
    <t>JUALAN BORANG BERCETAK</t>
  </si>
  <si>
    <t>JUALAN PATIL LESEN PERAHU</t>
  </si>
  <si>
    <t>JUALAN SALINAN DOKUMEN BERDAFTAR</t>
  </si>
  <si>
    <t>JUALAN TRACING</t>
  </si>
  <si>
    <t>JUALAN KITAB</t>
  </si>
  <si>
    <t>JUALAN BORANG TENDER</t>
  </si>
  <si>
    <t>JUALAN BARANG-BARANG CETAK YANG LAIN</t>
  </si>
  <si>
    <t>JUMLAH JUALAN BARANG-BARANG CETAK</t>
  </si>
  <si>
    <t>JUALAN BARANG-BARANG STOR</t>
  </si>
  <si>
    <t>JUALAN BARANG-BARANG PERUBATAN</t>
  </si>
  <si>
    <t>JUMLAH JUALAN BARANG-BARANG STOR</t>
  </si>
  <si>
    <t>JUALAN HARTA BENDA YANG TIDAK DIPERMODALKAN</t>
  </si>
  <si>
    <t>JUALAN HARTA BENDA</t>
  </si>
  <si>
    <t>JUALAN KENDERAAN</t>
  </si>
  <si>
    <t>JUMLAH JUALAN HARTA BENDA YANG TIDAK DIPERMODALKAN</t>
  </si>
  <si>
    <t>PREMIUM TANAH</t>
  </si>
  <si>
    <t>PREMIUM BAGI GERAN</t>
  </si>
  <si>
    <t>BAYARAN KHAS TANAH</t>
  </si>
  <si>
    <t>PREMIUM PAJAKAN TANAH RIZAB KERAJAAN</t>
  </si>
  <si>
    <t>JUMLAH PREMIUM TANAH</t>
  </si>
  <si>
    <t>JUALAN BARANG PERTANIAN / TERNAKAN</t>
  </si>
  <si>
    <t>JUALAN BARANG-BARANG RANCANGAN TERNAKAN</t>
  </si>
  <si>
    <t>JUALAN UBAT HAIWAN</t>
  </si>
  <si>
    <t>JUMLAH JUALAN BARANG PERTANIAN / TERNAKAN</t>
  </si>
  <si>
    <t>PELBAGAI JUALAN</t>
  </si>
  <si>
    <t>JUALAN TUAK</t>
  </si>
  <si>
    <t>JUALAN-JUALAN YANG LAIN</t>
  </si>
  <si>
    <t>JUMLAH PELBAGAI JUALAN</t>
  </si>
  <si>
    <t>JUMLAH PEROLEHAN DARI JUALAN BARANG-BARANG</t>
  </si>
  <si>
    <t>SEWA TANAH KERAJAAN</t>
  </si>
  <si>
    <t>JUMLAH SEWA TANAH KERAJAAN</t>
  </si>
  <si>
    <t>SEWA TANAH TANAMAN KEKAL PENGELUARAN MAKANAN</t>
  </si>
  <si>
    <t>SEWA BANGUNAN</t>
  </si>
  <si>
    <t>SEWA BANGUNAN KEDIAMAN</t>
  </si>
  <si>
    <t>SEWA BANGUNAN PEJABAT KERAJAAN NEGERI</t>
  </si>
  <si>
    <t>SEWA RUMAH PERSINGGAHAN DAN BANGLO</t>
  </si>
  <si>
    <t>SEWA RUMAH DAN PERABOT</t>
  </si>
  <si>
    <t>SEWA BANGUNAN DAN GERAI</t>
  </si>
  <si>
    <t>SEWA BANGUNAN YANG LAIN</t>
  </si>
  <si>
    <t>JUMLAH SEWA BANGUNAN</t>
  </si>
  <si>
    <t>SEWA PELBAGAI</t>
  </si>
  <si>
    <t>SEWA MENARA TELEKOMUNIKASI</t>
  </si>
  <si>
    <t>SEWA PENGGUNAAN TANAH DAN INFRASTRUKTUR</t>
  </si>
  <si>
    <t>SEWA PELBAGAI YANG LAIN</t>
  </si>
  <si>
    <t>JUMLAH SEWA PELBAGAI</t>
  </si>
  <si>
    <t>JUMLAH SEWAAN</t>
  </si>
  <si>
    <t>FAEDAH DAN PEROLEHAN DARI PELABURAN DALAM NEGERI</t>
  </si>
  <si>
    <t>DIVIDEN DARI PELABURAN SAHAM DAN SYER</t>
  </si>
  <si>
    <t>PEROLEHAN DARI OPERASI PASARAN WANG (REPO)</t>
  </si>
  <si>
    <t>FAEDAH DARI PELABURAN DEPOSIT PASARAN WANG (DPW)</t>
  </si>
  <si>
    <t>JUMLAH FAEDAH DAN PEROLEHAN DARI PELABURAN DALAM NEGERI</t>
  </si>
  <si>
    <t>KEUNTUNGAN DARI BAKI WANG DALAM BANK - AKAUN SEMASA</t>
  </si>
  <si>
    <t>FAEDAH ATAS PINJAMAN NEGERI</t>
  </si>
  <si>
    <t>BADAN BERKANUN</t>
  </si>
  <si>
    <t>JUMLAH FAEDAH ATAS PINJAMAN NEGERI</t>
  </si>
  <si>
    <t>FAEDAH ATAS PINJAMAN DARIPADA AKAUN AMANAH KERAJAAN</t>
  </si>
  <si>
    <t>PINJAMAN KOMPUTER</t>
  </si>
  <si>
    <t>PINJAMAN KENDERAAN</t>
  </si>
  <si>
    <t>FAEDAH DARIPADA KUMPULAN PINJAMAN PERUMAHAN</t>
  </si>
  <si>
    <t>JUMLAH FAEDAH ATAS PINJAMAN DARIPADA AKAUN AMANAH KERAJAAN</t>
  </si>
  <si>
    <t>JUMLAH FAEDAH DAN PEROLEHAN DARI PELABURAN</t>
  </si>
  <si>
    <t>DENDA-DENDA DAN RAMPASAN</t>
  </si>
  <si>
    <t>DENDA - LEWAT BAYAR CUKAI TANAH</t>
  </si>
  <si>
    <t>NOTIS DAN DENDA LEWAT BAYARAN CUKAI TANAH</t>
  </si>
  <si>
    <t>DENDA - KESALAHAN HUTAN</t>
  </si>
  <si>
    <t>DENDA PEJABAT</t>
  </si>
  <si>
    <t>DENDA PEKERJAAN YANG TIDAK MEMUASKAN</t>
  </si>
  <si>
    <t>DENDA DAN HUKUMAN YANG LAIN</t>
  </si>
  <si>
    <t>JUMLAH DENDA DAN HUKUMAN</t>
  </si>
  <si>
    <t>PELBAGAI SUMBANGAN</t>
  </si>
  <si>
    <t>PELBAGAI SUMBANGAN DARI LAIN-LAIN AGENSI KERAJAAN / PELBAGAI TERIMAAN</t>
  </si>
  <si>
    <t>JUMLAH PELBAGAI SUMBANGAN</t>
  </si>
  <si>
    <t>JUMLAH SUMBANGAN DAN BAYARAN GANTI DARIPADA LUAR NEGERI DAN SUMBANGAN TEMPATAN</t>
  </si>
  <si>
    <t>PULANGAN BALIK PERBELANJAAN AM</t>
  </si>
  <si>
    <t>TERIMAAN BALIK BAYARAN TAHUN-TAHUN LALU</t>
  </si>
  <si>
    <t>PULANGAN BALIK BANTUAN SARA HIDUP KUARTERS</t>
  </si>
  <si>
    <t>PELBAGAI HASIL TAHUN LALU</t>
  </si>
  <si>
    <t>PELBAGAI HASIL TAHUN SEMASA</t>
  </si>
  <si>
    <t>BAYARAN-BAYARAN BALIK YANG LAIN</t>
  </si>
  <si>
    <t>PULANGAN BALIK IMBUHAN TETAP PERUMAHAN KUARTERS</t>
  </si>
  <si>
    <t>PULANGAN BALIK ELAUN PERUMAHAN WILAYAH KUARTERS</t>
  </si>
  <si>
    <t>JUMLAH PULANGAN BALIK PERBELANJAAN AM</t>
  </si>
  <si>
    <t>DAPATAN BALIK WANG AMANAH</t>
  </si>
  <si>
    <t>LEBIHAN DARI PENUTUPAN AKAUN AMANAH</t>
  </si>
  <si>
    <t>JUMLAH DAPATAN BALIK WANG AMANAH</t>
  </si>
  <si>
    <t>DAPATAN BALIK WANG-WANG TAK DITUNTUT</t>
  </si>
  <si>
    <t>CEK TERBATAL TIDAK DITUNTUT</t>
  </si>
  <si>
    <t>JUMLAH DAPATAN BALIK WANG-WANG TAK DITUNTUT</t>
  </si>
  <si>
    <t>PELBAGAI PULANGAN BALIK PERBELANJAAN</t>
  </si>
  <si>
    <t>LAIN-LAIN PULANGAN BALIK PERBELANJAAN</t>
  </si>
  <si>
    <t>JUMLAH PELBAGAI PULANGAN BALIK PERBELANJAAN</t>
  </si>
  <si>
    <t>JUMLAH PULANGAN BALIK PERBELANJAAN</t>
  </si>
  <si>
    <t>PEMBERIAN DAN CARUMAN</t>
  </si>
  <si>
    <t>PEMBERIAN MENGIKUT RAMAI PENDUDUK</t>
  </si>
  <si>
    <t>PEMBERIAN PERTAMBAHAN HASIL</t>
  </si>
  <si>
    <t>PEMBERIAN 50% KOS PENGURUSAN JABATAN NEGERI</t>
  </si>
  <si>
    <t>KEHILANGAN HASIL NEGERI</t>
  </si>
  <si>
    <t>PEMBERIAN DAN CARUMAN YANG LAIN</t>
  </si>
  <si>
    <t>PEMBERIAN KOS PERKHIDMATAN DI ATAS PELAKSANAAN PROJEK PEMBANGUNAN PERSEKUTUAN</t>
  </si>
  <si>
    <t>JUMLAH PEMBERIAN DAN CARUMAN</t>
  </si>
  <si>
    <t>JUMLAH TERIMAAN DARI AGENSI KERAJAAN</t>
  </si>
  <si>
    <t>DISKAUN DITERIMA</t>
  </si>
  <si>
    <t>JUMLAH DISKAUN DITERIMA</t>
  </si>
  <si>
    <t>JUMLAH LAIN-LAIN TERIMAAN ATAU PINDAHAN ATAU SUMBANGAN</t>
  </si>
  <si>
    <t>LAMPIRAN C - AHN 1</t>
  </si>
  <si>
    <t>LAMPIRAN C - AHN 2</t>
  </si>
  <si>
    <t>** SILA ISI AMAUN DI AHN2 sahaja</t>
  </si>
  <si>
    <t>LAMPIRAN C</t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</si>
  <si>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b/>
        <sz val="14"/>
        <color theme="1"/>
        <rFont val="Arial"/>
        <family val="2"/>
      </rPr>
      <t>AHN 1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</si>
  <si>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b/>
        <sz val="14"/>
        <color theme="1"/>
        <rFont val="Arial"/>
        <family val="2"/>
      </rPr>
      <t>AHN 2</t>
    </r>
  </si>
  <si>
    <t>FORMAT CADANGAN ANGGARAN HASIL</t>
  </si>
  <si>
    <t>NYATAKAN SEBAB PERBEZAAN ANGGARAN 2022 BERBANDING 2021</t>
  </si>
  <si>
    <t>HASIL</t>
  </si>
  <si>
    <t xml:space="preserve">HASIL </t>
  </si>
  <si>
    <t>PERBEZAAN ANGGARAN HASIL TAHUN 2022 DAN ANGGARAN HASIL TAHUN 2021</t>
  </si>
  <si>
    <t xml:space="preserve">                                                                                                 </t>
  </si>
  <si>
    <t>TERIMAAN DARIPADA AGENSI KERAJAAN</t>
  </si>
  <si>
    <t>KEUNTUNGAN ATAS JUALAN / PELUPUSAN ASET</t>
  </si>
  <si>
    <t>CUKAI PERTUNJUKAN / PEMENTASAN PENTAS</t>
  </si>
  <si>
    <t>LESEN PERHUTANAN / MEMASUKI HUTAN SIMPANAN</t>
  </si>
  <si>
    <t>LESEN TUMPANG SEMENTARA / LESEN MENDUDUKI SEMENTARA TANAH KERAJAAN</t>
  </si>
  <si>
    <t>LESEN GUDANG BARANG-BARANG TERJAMIN / GUDANG BARANG-BARANG</t>
  </si>
  <si>
    <t>PERMIT IMPORT / EXPORT TERNAKAN</t>
  </si>
  <si>
    <t>BAYARAN PENERBANGAN</t>
  </si>
  <si>
    <t>BAYARAN PERMOHONAN PERMIT RUANG UDARA</t>
  </si>
  <si>
    <t>JUMLAH BAYARAN PENERBANGAN</t>
  </si>
  <si>
    <t>CARIAN RASMI / PERSENDIRIAN HAKMILIK                     (CRHM / CSHM)</t>
  </si>
  <si>
    <t>PROSES RAYUAN PREMIUM</t>
  </si>
  <si>
    <t>BAYARAN PERKHIDMATAN NOTIS 6A</t>
  </si>
  <si>
    <t>JUALAN BARANG-BARANG STOR YANG LAIN</t>
  </si>
  <si>
    <t>JUALAN ALAT KELENGKAPAN PEJABAT - PERABOT DAN LENGKAPAN</t>
  </si>
  <si>
    <t>JUALAN HASIL PERTANIAN / TERNAKAN</t>
  </si>
  <si>
    <t>JUALAN KERBAU / LEMBU PAWAH</t>
  </si>
  <si>
    <t>BAYARAN HASIL TERNAKAN</t>
  </si>
  <si>
    <t>JUALAN BARANG PERTANIAN / TERNAKAN YANG LAIN</t>
  </si>
  <si>
    <t>SEWA TANAH KERAJAAN YANG LAIN</t>
  </si>
  <si>
    <t>SEWA RUMAH</t>
  </si>
  <si>
    <t>SEWA ASRAMA</t>
  </si>
  <si>
    <t>JUMLAH SEWA KENDERAAN</t>
  </si>
  <si>
    <t>SEWA KENDERAAN</t>
  </si>
  <si>
    <t>SEWA KENDERAAN PENUMPNG (TERMASUK VAN, BAS, KERETA, MOTOSIKAL DAN SKUTER)</t>
  </si>
  <si>
    <t>PINJAMAN KEPADA SYARIKAT BERKAITAN KERAJAAN</t>
  </si>
  <si>
    <t>PIHAK BERKUASA TEMPATAN</t>
  </si>
  <si>
    <t>PELBAGAI PEROLEHAN</t>
  </si>
  <si>
    <t>PEROLEHAN YANG LAIN</t>
  </si>
  <si>
    <t>JUMLAH PELBAGAI PEROLEHAN</t>
  </si>
  <si>
    <t>DENDA PEGAWAI AWAM</t>
  </si>
  <si>
    <t>HUKUMAN KERANA PECAH KONTRAK</t>
  </si>
  <si>
    <t>SUMBANGAN TEMPATAN</t>
  </si>
  <si>
    <t>INDIVIDU-INDIVIDU</t>
  </si>
  <si>
    <t>JUMLAH SUMBANGAN TEMPATAN</t>
  </si>
  <si>
    <t>BAYARAN BALIK GAJI KERANA MELETAK JAWATAN</t>
  </si>
  <si>
    <t>LAIN-LAIN BAYARAN BALIK GAJI</t>
  </si>
  <si>
    <t>PINDAHAN DANA ELEKTRONIK TERBATAL</t>
  </si>
  <si>
    <t>TERIMAAN UNTUK PERKHIDMATAN</t>
  </si>
  <si>
    <t>BAYARAN MEMERIKSA JENTERA KERAJAAN TERMASUK BAYARAN PEMERIKSAAN KENDERAAN DAN JENTERA YANG DIBAYAR OLEH AGENSI KERAJAAN</t>
  </si>
  <si>
    <t>JUMLAH TERIMAAN UNTUK PERKHIDMATAN</t>
  </si>
  <si>
    <t>DANA KHAS / PEMBERIAN KHAS</t>
  </si>
  <si>
    <t>PEMBERIAN PELANCONGAN</t>
  </si>
  <si>
    <t>PELBAGAI TERIMAAN</t>
  </si>
  <si>
    <t>PELBAGAI TERIMAAN YANG LAIN</t>
  </si>
  <si>
    <t>JUMLAH PELBAGAI TERIMAAN</t>
  </si>
  <si>
    <t>KENDERAAN DAN JENTERA</t>
  </si>
  <si>
    <t>JUMLAH KEUNTUNGAN ATAS JUALAN / PELUPUSAN ASET</t>
  </si>
  <si>
    <t>JUMLAH KENDERAAN DAN JENTERA</t>
  </si>
  <si>
    <t>KELENGKAPAN DAN PERALATAN</t>
  </si>
  <si>
    <t>JUMLAH KELENGKAPAN DAN PERALATAN</t>
  </si>
  <si>
    <t>CADANGAN ANGGARAN HASIL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</si>
</sst>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b/>
      <sz val="3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9" fillId="3" borderId="5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 shrinkToFit="1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4" fontId="9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4" fontId="9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9" fillId="7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5" xfId="0" applyNumberFormat="1" applyFont="1" applyFill="1" applyBorder="1" applyAlignment="1">
      <alignment vertical="center"/>
    </xf>
    <xf numFmtId="0" fontId="9" fillId="7" borderId="5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vertical="center" wrapText="1"/>
    </xf>
    <xf numFmtId="4" fontId="7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 shrinkToFit="1"/>
    </xf>
    <xf numFmtId="0" fontId="9" fillId="4" borderId="6" xfId="0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 shrinkToFit="1"/>
    </xf>
    <xf numFmtId="0" fontId="9" fillId="3" borderId="6" xfId="0" applyFont="1" applyFill="1" applyBorder="1" applyAlignment="1">
      <alignment horizontal="left" vertical="center" wrapText="1" shrinkToFi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2"/>
  <sheetViews>
    <sheetView view="pageBreakPreview" zoomScale="106" zoomScaleNormal="100" zoomScaleSheetLayoutView="106" workbookViewId="0">
      <selection activeCell="O20" sqref="O20"/>
    </sheetView>
  </sheetViews>
  <sheetFormatPr defaultRowHeight="15" x14ac:dyDescent="0.25"/>
  <sheetData>
    <row r="5" spans="1:8" x14ac:dyDescent="0.25">
      <c r="B5" s="145" t="s">
        <v>224</v>
      </c>
      <c r="C5" s="145"/>
      <c r="D5" s="145"/>
      <c r="E5" s="145"/>
      <c r="F5" s="145"/>
      <c r="G5" s="145"/>
    </row>
    <row r="6" spans="1:8" ht="15" customHeight="1" x14ac:dyDescent="0.25">
      <c r="B6" s="145"/>
      <c r="C6" s="145"/>
      <c r="D6" s="145"/>
      <c r="E6" s="145"/>
      <c r="F6" s="145"/>
      <c r="G6" s="145"/>
    </row>
    <row r="7" spans="1:8" ht="15" customHeight="1" x14ac:dyDescent="0.25">
      <c r="B7" s="145"/>
      <c r="C7" s="145"/>
      <c r="D7" s="145"/>
      <c r="E7" s="145"/>
      <c r="F7" s="145"/>
      <c r="G7" s="145"/>
    </row>
    <row r="8" spans="1:8" ht="15" customHeight="1" x14ac:dyDescent="0.25">
      <c r="B8" s="145"/>
      <c r="C8" s="145"/>
      <c r="D8" s="145"/>
      <c r="E8" s="145"/>
      <c r="F8" s="145"/>
      <c r="G8" s="145"/>
    </row>
    <row r="9" spans="1:8" ht="15" customHeight="1" x14ac:dyDescent="0.4">
      <c r="C9" s="21"/>
      <c r="D9" s="21"/>
      <c r="E9" s="21"/>
      <c r="F9" s="21"/>
    </row>
    <row r="10" spans="1:8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ht="15" customHeight="1" x14ac:dyDescent="0.25">
      <c r="A11" s="5"/>
      <c r="B11" s="5"/>
      <c r="C11" s="5"/>
      <c r="D11" s="5"/>
      <c r="E11" s="5"/>
      <c r="F11" s="5"/>
      <c r="G11" s="5"/>
      <c r="H11" s="5"/>
    </row>
    <row r="14" spans="1:8" ht="15.75" thickBot="1" x14ac:dyDescent="0.3"/>
    <row r="15" spans="1:8" x14ac:dyDescent="0.25">
      <c r="B15" s="7"/>
      <c r="C15" s="8"/>
      <c r="D15" s="8"/>
      <c r="E15" s="8"/>
      <c r="F15" s="8"/>
      <c r="G15" s="9"/>
    </row>
    <row r="16" spans="1:8" x14ac:dyDescent="0.25">
      <c r="B16" s="10"/>
      <c r="C16" s="11"/>
      <c r="D16" s="11"/>
      <c r="E16" s="11"/>
      <c r="F16" s="11"/>
      <c r="G16" s="12"/>
    </row>
    <row r="17" spans="2:8" ht="18" x14ac:dyDescent="0.25">
      <c r="B17" s="146" t="s">
        <v>227</v>
      </c>
      <c r="C17" s="147"/>
      <c r="D17" s="147"/>
      <c r="E17" s="147"/>
      <c r="F17" s="147"/>
      <c r="G17" s="148"/>
      <c r="H17" s="4"/>
    </row>
    <row r="18" spans="2:8" ht="18" x14ac:dyDescent="0.25">
      <c r="B18" s="13"/>
      <c r="C18" s="11"/>
      <c r="D18" s="14"/>
      <c r="E18" s="11"/>
      <c r="F18" s="11"/>
      <c r="G18" s="12"/>
    </row>
    <row r="19" spans="2:8" ht="18" x14ac:dyDescent="0.25">
      <c r="B19" s="15"/>
      <c r="C19" s="16"/>
      <c r="D19" s="16" t="s">
        <v>225</v>
      </c>
      <c r="E19" s="16"/>
      <c r="F19" s="16"/>
      <c r="G19" s="17"/>
      <c r="H19" s="6"/>
    </row>
    <row r="20" spans="2:8" ht="18" x14ac:dyDescent="0.25">
      <c r="B20" s="15"/>
      <c r="C20" s="16"/>
      <c r="D20" s="16" t="s">
        <v>226</v>
      </c>
      <c r="E20" s="16"/>
      <c r="F20" s="16"/>
      <c r="G20" s="17"/>
      <c r="H20" s="6"/>
    </row>
    <row r="21" spans="2:8" x14ac:dyDescent="0.25">
      <c r="B21" s="10"/>
      <c r="C21" s="11"/>
      <c r="D21" s="11"/>
      <c r="E21" s="11"/>
      <c r="F21" s="11"/>
      <c r="G21" s="12"/>
    </row>
    <row r="22" spans="2:8" ht="15.75" thickBot="1" x14ac:dyDescent="0.3">
      <c r="B22" s="18"/>
      <c r="C22" s="19"/>
      <c r="D22" s="19"/>
      <c r="E22" s="19"/>
      <c r="F22" s="19"/>
      <c r="G22" s="20"/>
    </row>
  </sheetData>
  <mergeCells count="2">
    <mergeCell ref="B5:G8"/>
    <mergeCell ref="B17:G17"/>
  </mergeCells>
  <printOptions horizontalCentered="1" verticalCentered="1"/>
  <pageMargins left="0.2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topLeftCell="A10" zoomScale="89" zoomScaleNormal="100" zoomScaleSheetLayoutView="89" workbookViewId="0">
      <selection activeCell="O25" sqref="O25"/>
    </sheetView>
  </sheetViews>
  <sheetFormatPr defaultRowHeight="14.25" x14ac:dyDescent="0.2"/>
  <cols>
    <col min="1" max="1" width="12.28515625" style="29" customWidth="1"/>
    <col min="2" max="2" width="52.85546875" style="30" customWidth="1"/>
    <col min="3" max="7" width="16.7109375" style="25" customWidth="1"/>
    <col min="8" max="8" width="26" style="25" customWidth="1"/>
    <col min="9" max="16384" width="9.140625" style="25"/>
  </cols>
  <sheetData>
    <row r="1" spans="1:9" ht="18" x14ac:dyDescent="0.25">
      <c r="A1" s="22"/>
      <c r="B1" s="23"/>
      <c r="C1" s="24"/>
      <c r="D1" s="24"/>
      <c r="E1" s="24"/>
      <c r="F1" s="24"/>
      <c r="G1" s="24"/>
      <c r="H1" s="32" t="s">
        <v>221</v>
      </c>
    </row>
    <row r="2" spans="1:9" ht="15" x14ac:dyDescent="0.2">
      <c r="A2" s="22"/>
      <c r="B2" s="23"/>
      <c r="C2" s="24"/>
      <c r="D2" s="24"/>
      <c r="E2" s="24"/>
      <c r="F2" s="24"/>
      <c r="G2" s="24"/>
      <c r="H2" s="24"/>
    </row>
    <row r="3" spans="1:9" ht="18" x14ac:dyDescent="0.25">
      <c r="A3" s="152" t="s">
        <v>284</v>
      </c>
      <c r="B3" s="152"/>
      <c r="C3" s="152"/>
      <c r="D3" s="152"/>
      <c r="E3" s="152"/>
      <c r="F3" s="152"/>
      <c r="G3" s="152"/>
      <c r="H3" s="152"/>
    </row>
    <row r="4" spans="1:9" ht="18" x14ac:dyDescent="0.25">
      <c r="A4" s="152" t="s">
        <v>97</v>
      </c>
      <c r="B4" s="152"/>
      <c r="C4" s="152"/>
      <c r="D4" s="152"/>
      <c r="E4" s="152"/>
      <c r="F4" s="152"/>
      <c r="G4" s="152"/>
      <c r="H4" s="152"/>
    </row>
    <row r="5" spans="1:9" ht="15" x14ac:dyDescent="0.2">
      <c r="A5" s="22"/>
      <c r="B5" s="23"/>
      <c r="C5" s="24"/>
      <c r="D5" s="24"/>
      <c r="E5" s="24"/>
      <c r="F5" s="24"/>
      <c r="G5" s="24"/>
      <c r="H5" s="24"/>
    </row>
    <row r="6" spans="1:9" ht="16.5" x14ac:dyDescent="0.25">
      <c r="A6" s="26" t="s">
        <v>0</v>
      </c>
      <c r="B6" s="31"/>
      <c r="C6" s="27"/>
      <c r="D6" s="24"/>
      <c r="E6" s="27"/>
      <c r="F6" s="27"/>
      <c r="G6" s="27"/>
      <c r="H6" s="24"/>
    </row>
    <row r="7" spans="1:9" ht="16.5" x14ac:dyDescent="0.25">
      <c r="A7" s="26" t="s">
        <v>1</v>
      </c>
      <c r="B7" s="31"/>
      <c r="C7" s="27"/>
      <c r="D7" s="24"/>
      <c r="E7" s="27"/>
      <c r="F7" s="27"/>
      <c r="G7" s="27"/>
      <c r="H7" s="24"/>
    </row>
    <row r="8" spans="1:9" ht="16.5" x14ac:dyDescent="0.25">
      <c r="A8" s="26" t="s">
        <v>96</v>
      </c>
      <c r="B8" s="31"/>
      <c r="C8" s="27"/>
      <c r="D8" s="24"/>
      <c r="E8" s="27"/>
      <c r="F8" s="27"/>
      <c r="G8" s="27"/>
      <c r="H8" s="24"/>
    </row>
    <row r="10" spans="1:9" ht="27.75" customHeight="1" x14ac:dyDescent="0.25">
      <c r="A10" s="153" t="s">
        <v>2</v>
      </c>
      <c r="B10" s="154"/>
      <c r="C10" s="159">
        <v>2020</v>
      </c>
      <c r="D10" s="153">
        <v>2021</v>
      </c>
      <c r="E10" s="154"/>
      <c r="F10" s="159">
        <v>2022</v>
      </c>
      <c r="G10" s="149" t="s">
        <v>231</v>
      </c>
      <c r="H10" s="149" t="s">
        <v>228</v>
      </c>
      <c r="I10" s="28"/>
    </row>
    <row r="11" spans="1:9" ht="19.5" customHeight="1" x14ac:dyDescent="0.2">
      <c r="A11" s="155"/>
      <c r="B11" s="156"/>
      <c r="C11" s="160"/>
      <c r="D11" s="157"/>
      <c r="E11" s="158"/>
      <c r="F11" s="160"/>
      <c r="G11" s="150"/>
      <c r="H11" s="150"/>
    </row>
    <row r="12" spans="1:9" ht="23.25" customHeight="1" x14ac:dyDescent="0.25">
      <c r="A12" s="155"/>
      <c r="B12" s="156"/>
      <c r="C12" s="133" t="s">
        <v>3</v>
      </c>
      <c r="D12" s="134" t="s">
        <v>6</v>
      </c>
      <c r="E12" s="134" t="s">
        <v>6</v>
      </c>
      <c r="F12" s="134" t="s">
        <v>6</v>
      </c>
      <c r="G12" s="150"/>
      <c r="H12" s="150"/>
    </row>
    <row r="13" spans="1:9" ht="19.5" customHeight="1" x14ac:dyDescent="0.2">
      <c r="A13" s="155"/>
      <c r="B13" s="156"/>
      <c r="C13" s="135" t="s">
        <v>4</v>
      </c>
      <c r="D13" s="135" t="s">
        <v>229</v>
      </c>
      <c r="E13" s="135" t="s">
        <v>230</v>
      </c>
      <c r="F13" s="135" t="s">
        <v>229</v>
      </c>
      <c r="G13" s="150"/>
      <c r="H13" s="150"/>
    </row>
    <row r="14" spans="1:9" ht="17.25" customHeight="1" x14ac:dyDescent="0.2">
      <c r="A14" s="155"/>
      <c r="B14" s="156"/>
      <c r="C14" s="135"/>
      <c r="D14" s="135"/>
      <c r="E14" s="135" t="s">
        <v>7</v>
      </c>
      <c r="F14" s="135"/>
      <c r="G14" s="150"/>
      <c r="H14" s="150"/>
    </row>
    <row r="15" spans="1:9" ht="20.100000000000001" customHeight="1" x14ac:dyDescent="0.2">
      <c r="A15" s="157"/>
      <c r="B15" s="158"/>
      <c r="C15" s="139" t="s">
        <v>5</v>
      </c>
      <c r="D15" s="139" t="s">
        <v>5</v>
      </c>
      <c r="E15" s="139" t="s">
        <v>5</v>
      </c>
      <c r="F15" s="139" t="s">
        <v>5</v>
      </c>
      <c r="G15" s="139" t="s">
        <v>5</v>
      </c>
      <c r="H15" s="151"/>
    </row>
    <row r="16" spans="1:9" ht="20.100000000000001" customHeight="1" x14ac:dyDescent="0.2">
      <c r="A16" s="34">
        <v>60000</v>
      </c>
      <c r="B16" s="34" t="s">
        <v>8</v>
      </c>
      <c r="C16" s="35"/>
      <c r="D16" s="35"/>
      <c r="E16" s="35"/>
      <c r="F16" s="35"/>
      <c r="G16" s="35"/>
      <c r="H16" s="40"/>
    </row>
    <row r="17" spans="1:8" ht="20.100000000000001" customHeight="1" x14ac:dyDescent="0.2">
      <c r="A17" s="90">
        <v>61100</v>
      </c>
      <c r="B17" s="36" t="s">
        <v>9</v>
      </c>
      <c r="C17" s="37">
        <f>'AHN 2'!C25</f>
        <v>0</v>
      </c>
      <c r="D17" s="37">
        <f>'AHN 2'!D25</f>
        <v>0</v>
      </c>
      <c r="E17" s="37">
        <f>'AHN 2'!E25</f>
        <v>0</v>
      </c>
      <c r="F17" s="37">
        <f>'AHN 2'!F25</f>
        <v>0</v>
      </c>
      <c r="G17" s="37">
        <f>'AHN 2'!G25</f>
        <v>0</v>
      </c>
      <c r="H17" s="40"/>
    </row>
    <row r="18" spans="1:8" ht="20.100000000000001" customHeight="1" x14ac:dyDescent="0.2">
      <c r="A18" s="90">
        <v>61300</v>
      </c>
      <c r="B18" s="36" t="s">
        <v>10</v>
      </c>
      <c r="C18" s="37">
        <f>'AHN 2'!C30</f>
        <v>0</v>
      </c>
      <c r="D18" s="37">
        <f>'AHN 2'!D30</f>
        <v>0</v>
      </c>
      <c r="E18" s="37">
        <f>'AHN 2'!E30</f>
        <v>0</v>
      </c>
      <c r="F18" s="37">
        <f>'AHN 2'!F30</f>
        <v>0</v>
      </c>
      <c r="G18" s="37">
        <f>'AHN 2'!G30</f>
        <v>0</v>
      </c>
      <c r="H18" s="40"/>
    </row>
    <row r="19" spans="1:8" ht="20.100000000000001" customHeight="1" x14ac:dyDescent="0.2">
      <c r="A19" s="90">
        <v>61400</v>
      </c>
      <c r="B19" s="36" t="s">
        <v>11</v>
      </c>
      <c r="C19" s="37">
        <f>'AHN 2'!C33</f>
        <v>0</v>
      </c>
      <c r="D19" s="37">
        <f>'AHN 2'!D33</f>
        <v>0</v>
      </c>
      <c r="E19" s="37">
        <f>'AHN 2'!E33</f>
        <v>0</v>
      </c>
      <c r="F19" s="37">
        <f>'AHN 2'!F33</f>
        <v>0</v>
      </c>
      <c r="G19" s="37">
        <f>'AHN 2'!G33</f>
        <v>0</v>
      </c>
      <c r="H19" s="40"/>
    </row>
    <row r="20" spans="1:8" ht="20.100000000000001" customHeight="1" x14ac:dyDescent="0.2">
      <c r="A20" s="90">
        <v>62800</v>
      </c>
      <c r="B20" s="36" t="s">
        <v>12</v>
      </c>
      <c r="C20" s="37">
        <f>'AHN 2'!C47</f>
        <v>0</v>
      </c>
      <c r="D20" s="37">
        <f>'AHN 2'!D47</f>
        <v>0</v>
      </c>
      <c r="E20" s="37">
        <f>'AHN 2'!E47</f>
        <v>0</v>
      </c>
      <c r="F20" s="37">
        <f>'AHN 2'!F47</f>
        <v>0</v>
      </c>
      <c r="G20" s="37">
        <f>'AHN 2'!G47</f>
        <v>0</v>
      </c>
      <c r="H20" s="40"/>
    </row>
    <row r="21" spans="1:8" ht="23.1" customHeight="1" x14ac:dyDescent="0.2">
      <c r="A21" s="161" t="s">
        <v>13</v>
      </c>
      <c r="B21" s="162"/>
      <c r="C21" s="140">
        <f>SUM(C17:C20)</f>
        <v>0</v>
      </c>
      <c r="D21" s="140">
        <f t="shared" ref="D21:G21" si="0">SUM(D17:D20)</f>
        <v>0</v>
      </c>
      <c r="E21" s="140">
        <f t="shared" si="0"/>
        <v>0</v>
      </c>
      <c r="F21" s="140">
        <f t="shared" si="0"/>
        <v>0</v>
      </c>
      <c r="G21" s="140">
        <f t="shared" si="0"/>
        <v>0</v>
      </c>
      <c r="H21" s="141"/>
    </row>
    <row r="22" spans="1:8" ht="20.100000000000001" customHeight="1" x14ac:dyDescent="0.2">
      <c r="A22" s="34">
        <v>70000</v>
      </c>
      <c r="B22" s="38" t="s">
        <v>20</v>
      </c>
      <c r="C22" s="37"/>
      <c r="D22" s="37"/>
      <c r="E22" s="37"/>
      <c r="F22" s="37"/>
      <c r="G22" s="37"/>
      <c r="H22" s="40"/>
    </row>
    <row r="23" spans="1:8" ht="20.100000000000001" customHeight="1" x14ac:dyDescent="0.2">
      <c r="A23" s="90">
        <v>71000</v>
      </c>
      <c r="B23" s="36" t="s">
        <v>14</v>
      </c>
      <c r="C23" s="37">
        <f>'AHN 2'!C91</f>
        <v>0</v>
      </c>
      <c r="D23" s="37">
        <f>'AHN 2'!D91</f>
        <v>0</v>
      </c>
      <c r="E23" s="37">
        <f>'AHN 2'!E91</f>
        <v>0</v>
      </c>
      <c r="F23" s="37">
        <f>'AHN 2'!F91</f>
        <v>0</v>
      </c>
      <c r="G23" s="37">
        <f>'AHN 2'!G91</f>
        <v>0</v>
      </c>
      <c r="H23" s="40"/>
    </row>
    <row r="24" spans="1:8" ht="20.100000000000001" customHeight="1" x14ac:dyDescent="0.2">
      <c r="A24" s="90">
        <v>72000</v>
      </c>
      <c r="B24" s="36" t="s">
        <v>15</v>
      </c>
      <c r="C24" s="37">
        <f>'AHN 2'!C118</f>
        <v>0</v>
      </c>
      <c r="D24" s="37">
        <f>'AHN 2'!D118</f>
        <v>0</v>
      </c>
      <c r="E24" s="37">
        <f>'AHN 2'!E118</f>
        <v>0</v>
      </c>
      <c r="F24" s="37">
        <f>'AHN 2'!F118</f>
        <v>0</v>
      </c>
      <c r="G24" s="37">
        <f>'AHN 2'!G118</f>
        <v>0</v>
      </c>
      <c r="H24" s="40"/>
    </row>
    <row r="25" spans="1:8" ht="20.100000000000001" customHeight="1" x14ac:dyDescent="0.2">
      <c r="A25" s="90">
        <v>73000</v>
      </c>
      <c r="B25" s="36" t="s">
        <v>16</v>
      </c>
      <c r="C25" s="37">
        <f>'AHN 2'!C158</f>
        <v>0</v>
      </c>
      <c r="D25" s="37">
        <f>'AHN 2'!D158</f>
        <v>0</v>
      </c>
      <c r="E25" s="37">
        <f>'AHN 2'!E158</f>
        <v>0</v>
      </c>
      <c r="F25" s="37">
        <f>'AHN 2'!F158</f>
        <v>0</v>
      </c>
      <c r="G25" s="37">
        <f>'AHN 2'!G158</f>
        <v>0</v>
      </c>
      <c r="H25" s="40"/>
    </row>
    <row r="26" spans="1:8" ht="20.100000000000001" customHeight="1" x14ac:dyDescent="0.2">
      <c r="A26" s="90">
        <v>74000</v>
      </c>
      <c r="B26" s="36" t="s">
        <v>17</v>
      </c>
      <c r="C26" s="37">
        <f>'AHN 2'!C182</f>
        <v>0</v>
      </c>
      <c r="D26" s="37">
        <f>'AHN 2'!D182</f>
        <v>0</v>
      </c>
      <c r="E26" s="37">
        <f>'AHN 2'!E182</f>
        <v>0</v>
      </c>
      <c r="F26" s="37">
        <f>'AHN 2'!F182</f>
        <v>0</v>
      </c>
      <c r="G26" s="37">
        <f>'AHN 2'!G182</f>
        <v>0</v>
      </c>
      <c r="H26" s="40"/>
    </row>
    <row r="27" spans="1:8" ht="19.5" customHeight="1" x14ac:dyDescent="0.2">
      <c r="A27" s="90">
        <v>75000</v>
      </c>
      <c r="B27" s="36" t="s">
        <v>18</v>
      </c>
      <c r="C27" s="37">
        <f>'AHN 2'!C203</f>
        <v>0</v>
      </c>
      <c r="D27" s="37">
        <f>'AHN 2'!D203</f>
        <v>0</v>
      </c>
      <c r="E27" s="37">
        <f>'AHN 2'!E203</f>
        <v>0</v>
      </c>
      <c r="F27" s="37">
        <f>'AHN 2'!F203</f>
        <v>0</v>
      </c>
      <c r="G27" s="37">
        <f>'AHN 2'!G203</f>
        <v>0</v>
      </c>
      <c r="H27" s="40"/>
    </row>
    <row r="28" spans="1:8" ht="19.5" customHeight="1" x14ac:dyDescent="0.2">
      <c r="A28" s="90">
        <v>76000</v>
      </c>
      <c r="B28" s="36" t="s">
        <v>19</v>
      </c>
      <c r="C28" s="37">
        <f>'AHN 2'!C216</f>
        <v>0</v>
      </c>
      <c r="D28" s="37">
        <f>'AHN 2'!D216</f>
        <v>0</v>
      </c>
      <c r="E28" s="37">
        <f>'AHN 2'!E216</f>
        <v>0</v>
      </c>
      <c r="F28" s="37">
        <f>'AHN 2'!F216</f>
        <v>0</v>
      </c>
      <c r="G28" s="37">
        <f>'AHN 2'!G216</f>
        <v>0</v>
      </c>
      <c r="H28" s="40"/>
    </row>
    <row r="29" spans="1:8" ht="36" customHeight="1" x14ac:dyDescent="0.2">
      <c r="A29" s="90">
        <v>77000</v>
      </c>
      <c r="B29" s="39" t="s">
        <v>77</v>
      </c>
      <c r="C29" s="37">
        <f>'AHN 2'!C224</f>
        <v>0</v>
      </c>
      <c r="D29" s="37">
        <f>'AHN 2'!D224</f>
        <v>0</v>
      </c>
      <c r="E29" s="37">
        <f>'AHN 2'!E224</f>
        <v>0</v>
      </c>
      <c r="F29" s="37">
        <f>'AHN 2'!F224</f>
        <v>0</v>
      </c>
      <c r="G29" s="37">
        <f>'AHN 2'!G224</f>
        <v>0</v>
      </c>
      <c r="H29" s="41"/>
    </row>
    <row r="30" spans="1:8" ht="23.1" customHeight="1" x14ac:dyDescent="0.2">
      <c r="A30" s="161" t="s">
        <v>21</v>
      </c>
      <c r="B30" s="162"/>
      <c r="C30" s="140">
        <f>SUM(C23:C29)</f>
        <v>0</v>
      </c>
      <c r="D30" s="140">
        <f t="shared" ref="D30:G30" si="1">SUM(D23:D29)</f>
        <v>0</v>
      </c>
      <c r="E30" s="140">
        <f t="shared" si="1"/>
        <v>0</v>
      </c>
      <c r="F30" s="140">
        <f t="shared" si="1"/>
        <v>0</v>
      </c>
      <c r="G30" s="140">
        <f t="shared" si="1"/>
        <v>0</v>
      </c>
      <c r="H30" s="141"/>
    </row>
    <row r="31" spans="1:8" ht="20.100000000000001" customHeight="1" x14ac:dyDescent="0.2">
      <c r="A31" s="34">
        <v>80000</v>
      </c>
      <c r="B31" s="38" t="s">
        <v>22</v>
      </c>
      <c r="C31" s="37"/>
      <c r="D31" s="37"/>
      <c r="E31" s="37"/>
      <c r="F31" s="37"/>
      <c r="G31" s="37"/>
      <c r="H31" s="40"/>
    </row>
    <row r="32" spans="1:8" ht="19.5" customHeight="1" x14ac:dyDescent="0.2">
      <c r="A32" s="90">
        <v>81000</v>
      </c>
      <c r="B32" s="36" t="s">
        <v>23</v>
      </c>
      <c r="C32" s="37">
        <f>'AHN 2'!C249</f>
        <v>0</v>
      </c>
      <c r="D32" s="37">
        <f>'AHN 2'!D249</f>
        <v>0</v>
      </c>
      <c r="E32" s="37">
        <f>'AHN 2'!E249</f>
        <v>0</v>
      </c>
      <c r="F32" s="37">
        <f>'AHN 2'!F249</f>
        <v>0</v>
      </c>
      <c r="G32" s="37">
        <f>'AHN 2'!G249</f>
        <v>0</v>
      </c>
      <c r="H32" s="40" t="s">
        <v>232</v>
      </c>
    </row>
    <row r="33" spans="1:8" ht="19.5" customHeight="1" x14ac:dyDescent="0.2">
      <c r="A33" s="90">
        <v>82000</v>
      </c>
      <c r="B33" s="36" t="s">
        <v>233</v>
      </c>
      <c r="C33" s="37">
        <f>'AHN 2'!C267</f>
        <v>0</v>
      </c>
      <c r="D33" s="37">
        <f>'AHN 2'!D267</f>
        <v>0</v>
      </c>
      <c r="E33" s="37">
        <f>'AHN 2'!E267</f>
        <v>0</v>
      </c>
      <c r="F33" s="37">
        <f>'AHN 2'!F267</f>
        <v>0</v>
      </c>
      <c r="G33" s="37">
        <f>'AHN 2'!G267</f>
        <v>0</v>
      </c>
      <c r="H33" s="42"/>
    </row>
    <row r="34" spans="1:8" ht="19.5" customHeight="1" x14ac:dyDescent="0.2">
      <c r="A34" s="90">
        <v>84000</v>
      </c>
      <c r="B34" s="91" t="s">
        <v>234</v>
      </c>
      <c r="C34" s="37">
        <f>'AHN 2'!C275</f>
        <v>0</v>
      </c>
      <c r="D34" s="37">
        <f>'AHN 2'!D275</f>
        <v>0</v>
      </c>
      <c r="E34" s="37">
        <f>'AHN 2'!E275</f>
        <v>0</v>
      </c>
      <c r="F34" s="37">
        <f>'AHN 2'!F275</f>
        <v>0</v>
      </c>
      <c r="G34" s="37">
        <f>'AHN 2'!G275</f>
        <v>0</v>
      </c>
      <c r="H34" s="42"/>
    </row>
    <row r="35" spans="1:8" ht="30" customHeight="1" x14ac:dyDescent="0.2">
      <c r="A35" s="90">
        <v>86000</v>
      </c>
      <c r="B35" s="39" t="s">
        <v>78</v>
      </c>
      <c r="C35" s="37">
        <f>'AHN 2'!C280</f>
        <v>0</v>
      </c>
      <c r="D35" s="37">
        <f>'AHN 2'!D280</f>
        <v>0</v>
      </c>
      <c r="E35" s="37">
        <f>'AHN 2'!E280</f>
        <v>0</v>
      </c>
      <c r="F35" s="37">
        <f>'AHN 2'!F280</f>
        <v>0</v>
      </c>
      <c r="G35" s="37">
        <f>'AHN 2'!G280</f>
        <v>0</v>
      </c>
      <c r="H35" s="43"/>
    </row>
    <row r="36" spans="1:8" s="33" customFormat="1" ht="23.1" customHeight="1" x14ac:dyDescent="0.25">
      <c r="A36" s="161" t="s">
        <v>25</v>
      </c>
      <c r="B36" s="162"/>
      <c r="C36" s="140">
        <f>SUM(C32:C35)</f>
        <v>0</v>
      </c>
      <c r="D36" s="140">
        <f t="shared" ref="D36:G36" si="2">SUM(D32:D35)</f>
        <v>0</v>
      </c>
      <c r="E36" s="140">
        <f t="shared" si="2"/>
        <v>0</v>
      </c>
      <c r="F36" s="140">
        <f t="shared" si="2"/>
        <v>0</v>
      </c>
      <c r="G36" s="140">
        <f t="shared" si="2"/>
        <v>0</v>
      </c>
      <c r="H36" s="142"/>
    </row>
    <row r="37" spans="1:8" ht="26.1" customHeight="1" x14ac:dyDescent="0.2">
      <c r="A37" s="163" t="s">
        <v>26</v>
      </c>
      <c r="B37" s="164"/>
      <c r="C37" s="143">
        <f>C21+C30+C36</f>
        <v>0</v>
      </c>
      <c r="D37" s="143">
        <f t="shared" ref="D37:G37" si="3">D21+D30+D36</f>
        <v>0</v>
      </c>
      <c r="E37" s="143">
        <f t="shared" si="3"/>
        <v>0</v>
      </c>
      <c r="F37" s="143">
        <f t="shared" si="3"/>
        <v>0</v>
      </c>
      <c r="G37" s="143">
        <f t="shared" si="3"/>
        <v>0</v>
      </c>
      <c r="H37" s="144"/>
    </row>
    <row r="38" spans="1:8" ht="15" x14ac:dyDescent="0.25">
      <c r="A38" s="28" t="s">
        <v>223</v>
      </c>
    </row>
  </sheetData>
  <mergeCells count="12">
    <mergeCell ref="A21:B21"/>
    <mergeCell ref="A30:B30"/>
    <mergeCell ref="A36:B36"/>
    <mergeCell ref="A37:B37"/>
    <mergeCell ref="C10:C11"/>
    <mergeCell ref="H10:H15"/>
    <mergeCell ref="A3:H3"/>
    <mergeCell ref="A4:H4"/>
    <mergeCell ref="A10:B15"/>
    <mergeCell ref="D10:E11"/>
    <mergeCell ref="F10:F11"/>
    <mergeCell ref="G10:G14"/>
  </mergeCells>
  <printOptions horizontalCentered="1"/>
  <pageMargins left="0.25" right="0.5" top="0.5" bottom="0.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tabSelected="1" view="pageBreakPreview" topLeftCell="A263" zoomScale="106" zoomScaleNormal="100" zoomScaleSheetLayoutView="106" workbookViewId="0">
      <selection activeCell="K20" sqref="K20"/>
    </sheetView>
  </sheetViews>
  <sheetFormatPr defaultRowHeight="15" x14ac:dyDescent="0.25"/>
  <cols>
    <col min="1" max="1" width="18.85546875" style="1" customWidth="1"/>
    <col min="2" max="2" width="56.85546875" style="2" customWidth="1"/>
    <col min="3" max="7" width="18.7109375" customWidth="1"/>
    <col min="8" max="8" width="38.5703125" customWidth="1"/>
  </cols>
  <sheetData>
    <row r="1" spans="1:8" x14ac:dyDescent="0.25">
      <c r="A1" s="29"/>
      <c r="B1" s="30"/>
      <c r="C1" s="25"/>
      <c r="D1" s="25"/>
      <c r="E1" s="25"/>
      <c r="F1" s="25"/>
      <c r="G1" s="25"/>
      <c r="H1" s="25"/>
    </row>
    <row r="2" spans="1:8" ht="18" x14ac:dyDescent="0.25">
      <c r="A2" s="22"/>
      <c r="B2" s="23"/>
      <c r="C2" s="24"/>
      <c r="D2" s="24"/>
      <c r="E2" s="24"/>
      <c r="F2" s="24"/>
      <c r="G2" s="24"/>
      <c r="H2" s="32" t="s">
        <v>222</v>
      </c>
    </row>
    <row r="3" spans="1:8" ht="15.75" x14ac:dyDescent="0.25">
      <c r="A3" s="22"/>
      <c r="B3" s="23"/>
      <c r="C3" s="24"/>
      <c r="D3" s="24"/>
      <c r="E3" s="24"/>
      <c r="F3" s="24"/>
      <c r="G3" s="24"/>
      <c r="H3" s="24"/>
    </row>
    <row r="4" spans="1:8" ht="18" x14ac:dyDescent="0.25">
      <c r="A4" s="152" t="s">
        <v>284</v>
      </c>
      <c r="B4" s="152"/>
      <c r="C4" s="152"/>
      <c r="D4" s="152"/>
      <c r="E4" s="152"/>
      <c r="F4" s="152"/>
      <c r="G4" s="152"/>
      <c r="H4" s="152"/>
    </row>
    <row r="5" spans="1:8" ht="18" x14ac:dyDescent="0.25">
      <c r="A5" s="152" t="s">
        <v>98</v>
      </c>
      <c r="B5" s="152"/>
      <c r="C5" s="152"/>
      <c r="D5" s="152"/>
      <c r="E5" s="152"/>
      <c r="F5" s="152"/>
      <c r="G5" s="152"/>
      <c r="H5" s="152"/>
    </row>
    <row r="6" spans="1:8" ht="15.75" x14ac:dyDescent="0.25">
      <c r="A6" s="22"/>
      <c r="B6" s="23"/>
      <c r="C6" s="24"/>
      <c r="D6" s="24"/>
      <c r="E6" s="24"/>
      <c r="F6" s="24"/>
      <c r="G6" s="24"/>
      <c r="H6" s="24"/>
    </row>
    <row r="7" spans="1:8" ht="15.75" x14ac:dyDescent="0.25">
      <c r="A7" s="26" t="s">
        <v>0</v>
      </c>
      <c r="B7" s="26"/>
      <c r="C7" s="27"/>
      <c r="D7" s="24"/>
      <c r="E7" s="27"/>
      <c r="F7" s="27"/>
      <c r="G7" s="27"/>
      <c r="H7" s="24"/>
    </row>
    <row r="8" spans="1:8" ht="15.75" x14ac:dyDescent="0.25">
      <c r="A8" s="26" t="s">
        <v>1</v>
      </c>
      <c r="B8" s="26"/>
      <c r="C8" s="27"/>
      <c r="D8" s="24"/>
      <c r="E8" s="27"/>
      <c r="F8" s="27"/>
      <c r="G8" s="27"/>
      <c r="H8" s="24"/>
    </row>
    <row r="9" spans="1:8" ht="15.75" x14ac:dyDescent="0.25">
      <c r="A9" s="26" t="s">
        <v>96</v>
      </c>
      <c r="B9" s="26"/>
      <c r="C9" s="27"/>
      <c r="D9" s="24"/>
      <c r="E9" s="27"/>
      <c r="F9" s="27"/>
      <c r="G9" s="27"/>
      <c r="H9" s="24"/>
    </row>
    <row r="10" spans="1:8" x14ac:dyDescent="0.25">
      <c r="A10" s="29"/>
      <c r="B10" s="30"/>
      <c r="C10" s="25"/>
      <c r="D10" s="25"/>
      <c r="E10" s="25"/>
      <c r="F10" s="25"/>
      <c r="G10" s="25"/>
      <c r="H10" s="25"/>
    </row>
    <row r="11" spans="1:8" ht="36" customHeight="1" x14ac:dyDescent="0.25">
      <c r="A11" s="153" t="s">
        <v>2</v>
      </c>
      <c r="B11" s="154"/>
      <c r="C11" s="131">
        <v>2020</v>
      </c>
      <c r="D11" s="167">
        <v>2021</v>
      </c>
      <c r="E11" s="168"/>
      <c r="F11" s="132">
        <v>2022</v>
      </c>
      <c r="G11" s="169" t="s">
        <v>231</v>
      </c>
      <c r="H11" s="169" t="s">
        <v>228</v>
      </c>
    </row>
    <row r="12" spans="1:8" ht="22.5" customHeight="1" x14ac:dyDescent="0.25">
      <c r="A12" s="155"/>
      <c r="B12" s="156"/>
      <c r="C12" s="133" t="s">
        <v>3</v>
      </c>
      <c r="D12" s="134" t="s">
        <v>6</v>
      </c>
      <c r="E12" s="134" t="s">
        <v>6</v>
      </c>
      <c r="F12" s="134" t="s">
        <v>6</v>
      </c>
      <c r="G12" s="170"/>
      <c r="H12" s="170"/>
    </row>
    <row r="13" spans="1:8" ht="18.75" customHeight="1" x14ac:dyDescent="0.25">
      <c r="A13" s="155"/>
      <c r="B13" s="156"/>
      <c r="C13" s="135" t="s">
        <v>4</v>
      </c>
      <c r="D13" s="135" t="s">
        <v>229</v>
      </c>
      <c r="E13" s="135" t="s">
        <v>230</v>
      </c>
      <c r="F13" s="135" t="s">
        <v>229</v>
      </c>
      <c r="G13" s="170"/>
      <c r="H13" s="170"/>
    </row>
    <row r="14" spans="1:8" s="3" customFormat="1" ht="22.5" customHeight="1" x14ac:dyDescent="0.25">
      <c r="A14" s="155"/>
      <c r="B14" s="156"/>
      <c r="C14" s="136"/>
      <c r="D14" s="135"/>
      <c r="E14" s="137" t="s">
        <v>7</v>
      </c>
      <c r="F14" s="135"/>
      <c r="G14" s="170"/>
      <c r="H14" s="170"/>
    </row>
    <row r="15" spans="1:8" ht="16.5" customHeight="1" x14ac:dyDescent="0.25">
      <c r="A15" s="157"/>
      <c r="B15" s="158"/>
      <c r="C15" s="138" t="s">
        <v>5</v>
      </c>
      <c r="D15" s="138" t="s">
        <v>5</v>
      </c>
      <c r="E15" s="138" t="s">
        <v>5</v>
      </c>
      <c r="F15" s="138" t="s">
        <v>5</v>
      </c>
      <c r="G15" s="138" t="s">
        <v>5</v>
      </c>
      <c r="H15" s="171"/>
    </row>
    <row r="16" spans="1:8" s="3" customFormat="1" ht="27" customHeight="1" x14ac:dyDescent="0.25">
      <c r="A16" s="44">
        <v>60000</v>
      </c>
      <c r="B16" s="44" t="s">
        <v>8</v>
      </c>
      <c r="C16" s="45"/>
      <c r="D16" s="45"/>
      <c r="E16" s="45"/>
      <c r="F16" s="45"/>
      <c r="G16" s="45"/>
      <c r="H16" s="45"/>
    </row>
    <row r="17" spans="1:8" s="3" customFormat="1" ht="27" customHeight="1" x14ac:dyDescent="0.25">
      <c r="A17" s="44">
        <v>61000</v>
      </c>
      <c r="B17" s="44" t="s">
        <v>49</v>
      </c>
      <c r="C17" s="45"/>
      <c r="D17" s="45"/>
      <c r="E17" s="45"/>
      <c r="F17" s="45"/>
      <c r="G17" s="45"/>
      <c r="H17" s="45"/>
    </row>
    <row r="18" spans="1:8" s="3" customFormat="1" ht="27" customHeight="1" x14ac:dyDescent="0.25">
      <c r="A18" s="89">
        <v>61100</v>
      </c>
      <c r="B18" s="44" t="s">
        <v>9</v>
      </c>
      <c r="C18" s="45"/>
      <c r="D18" s="45"/>
      <c r="E18" s="45"/>
      <c r="F18" s="45"/>
      <c r="G18" s="45"/>
      <c r="H18" s="45"/>
    </row>
    <row r="19" spans="1:8" s="3" customFormat="1" ht="27" customHeight="1" x14ac:dyDescent="0.25">
      <c r="A19" s="86">
        <v>61101</v>
      </c>
      <c r="B19" s="46" t="s">
        <v>27</v>
      </c>
      <c r="C19" s="47">
        <v>0</v>
      </c>
      <c r="D19" s="47">
        <v>0</v>
      </c>
      <c r="E19" s="47">
        <v>0</v>
      </c>
      <c r="F19" s="47">
        <v>0</v>
      </c>
      <c r="G19" s="47">
        <f>F19-D19</f>
        <v>0</v>
      </c>
      <c r="H19" s="45"/>
    </row>
    <row r="20" spans="1:8" s="3" customFormat="1" ht="27" customHeight="1" x14ac:dyDescent="0.25">
      <c r="A20" s="86">
        <v>61102</v>
      </c>
      <c r="B20" s="46" t="s">
        <v>28</v>
      </c>
      <c r="C20" s="47">
        <v>0</v>
      </c>
      <c r="D20" s="47">
        <v>0</v>
      </c>
      <c r="E20" s="47">
        <v>0</v>
      </c>
      <c r="F20" s="47">
        <v>0</v>
      </c>
      <c r="G20" s="47">
        <f t="shared" ref="G20:G23" si="0">F20-D20</f>
        <v>0</v>
      </c>
      <c r="H20" s="45"/>
    </row>
    <row r="21" spans="1:8" s="3" customFormat="1" ht="27" customHeight="1" x14ac:dyDescent="0.25">
      <c r="A21" s="86">
        <v>61115</v>
      </c>
      <c r="B21" s="46" t="s">
        <v>29</v>
      </c>
      <c r="C21" s="47">
        <v>0</v>
      </c>
      <c r="D21" s="47">
        <v>0</v>
      </c>
      <c r="E21" s="47">
        <v>0</v>
      </c>
      <c r="F21" s="47">
        <v>0</v>
      </c>
      <c r="G21" s="47">
        <f t="shared" si="0"/>
        <v>0</v>
      </c>
      <c r="H21" s="45"/>
    </row>
    <row r="22" spans="1:8" s="3" customFormat="1" ht="27" customHeight="1" x14ac:dyDescent="0.25">
      <c r="A22" s="86">
        <v>61116</v>
      </c>
      <c r="B22" s="46" t="s">
        <v>30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0"/>
        <v>0</v>
      </c>
      <c r="H22" s="45"/>
    </row>
    <row r="23" spans="1:8" s="3" customFormat="1" ht="27" customHeight="1" x14ac:dyDescent="0.25">
      <c r="A23" s="86">
        <v>61117</v>
      </c>
      <c r="B23" s="46" t="s">
        <v>31</v>
      </c>
      <c r="C23" s="47">
        <v>0</v>
      </c>
      <c r="D23" s="47">
        <v>0</v>
      </c>
      <c r="E23" s="47">
        <v>0</v>
      </c>
      <c r="F23" s="47">
        <v>0</v>
      </c>
      <c r="G23" s="47">
        <f t="shared" si="0"/>
        <v>0</v>
      </c>
      <c r="H23" s="45"/>
    </row>
    <row r="24" spans="1:8" s="3" customFormat="1" ht="27" customHeight="1" x14ac:dyDescent="0.25">
      <c r="A24" s="86">
        <v>61198</v>
      </c>
      <c r="B24" s="46" t="s">
        <v>32</v>
      </c>
      <c r="C24" s="47">
        <v>0</v>
      </c>
      <c r="D24" s="47">
        <v>0</v>
      </c>
      <c r="E24" s="47">
        <v>0</v>
      </c>
      <c r="F24" s="47">
        <v>0</v>
      </c>
      <c r="G24" s="47">
        <f>F24-D24</f>
        <v>0</v>
      </c>
      <c r="H24" s="45"/>
    </row>
    <row r="25" spans="1:8" s="3" customFormat="1" ht="27" customHeight="1" x14ac:dyDescent="0.25">
      <c r="A25" s="52" t="s">
        <v>33</v>
      </c>
      <c r="B25" s="53"/>
      <c r="C25" s="54">
        <f>SUM(C19:C24)</f>
        <v>0</v>
      </c>
      <c r="D25" s="54">
        <f t="shared" ref="D25:F25" si="1">SUM(D19:D24)</f>
        <v>0</v>
      </c>
      <c r="E25" s="54">
        <f t="shared" si="1"/>
        <v>0</v>
      </c>
      <c r="F25" s="54">
        <f t="shared" si="1"/>
        <v>0</v>
      </c>
      <c r="G25" s="54">
        <f>SUM(G19:G24)</f>
        <v>0</v>
      </c>
      <c r="H25" s="55"/>
    </row>
    <row r="26" spans="1:8" s="3" customFormat="1" ht="27" customHeight="1" x14ac:dyDescent="0.25">
      <c r="A26" s="44">
        <v>61300</v>
      </c>
      <c r="B26" s="44" t="s">
        <v>10</v>
      </c>
      <c r="C26" s="47"/>
      <c r="D26" s="47"/>
      <c r="E26" s="47"/>
      <c r="F26" s="47"/>
      <c r="G26" s="47"/>
      <c r="H26" s="45"/>
    </row>
    <row r="27" spans="1:8" s="3" customFormat="1" ht="27" customHeight="1" x14ac:dyDescent="0.25">
      <c r="A27" s="86">
        <v>61301</v>
      </c>
      <c r="B27" s="46" t="s">
        <v>10</v>
      </c>
      <c r="C27" s="47">
        <v>0</v>
      </c>
      <c r="D27" s="47">
        <v>0</v>
      </c>
      <c r="E27" s="47">
        <v>0</v>
      </c>
      <c r="F27" s="47">
        <v>0</v>
      </c>
      <c r="G27" s="47">
        <f>F27-D27</f>
        <v>0</v>
      </c>
      <c r="H27" s="45"/>
    </row>
    <row r="28" spans="1:8" s="3" customFormat="1" ht="27" customHeight="1" x14ac:dyDescent="0.25">
      <c r="A28" s="86">
        <v>61302</v>
      </c>
      <c r="B28" s="46" t="s">
        <v>34</v>
      </c>
      <c r="C28" s="47">
        <v>0</v>
      </c>
      <c r="D28" s="47">
        <v>0</v>
      </c>
      <c r="E28" s="47">
        <v>0</v>
      </c>
      <c r="F28" s="47">
        <v>0</v>
      </c>
      <c r="G28" s="47">
        <f t="shared" ref="G28:G29" si="2">F28-D28</f>
        <v>0</v>
      </c>
      <c r="H28" s="45"/>
    </row>
    <row r="29" spans="1:8" s="3" customFormat="1" ht="27" customHeight="1" x14ac:dyDescent="0.25">
      <c r="A29" s="86">
        <v>61304</v>
      </c>
      <c r="B29" s="46" t="s">
        <v>35</v>
      </c>
      <c r="C29" s="47">
        <v>0</v>
      </c>
      <c r="D29" s="47">
        <v>0</v>
      </c>
      <c r="E29" s="47">
        <v>0</v>
      </c>
      <c r="F29" s="47">
        <v>0</v>
      </c>
      <c r="G29" s="47">
        <f t="shared" si="2"/>
        <v>0</v>
      </c>
      <c r="H29" s="45"/>
    </row>
    <row r="30" spans="1:8" s="3" customFormat="1" ht="27" customHeight="1" x14ac:dyDescent="0.25">
      <c r="A30" s="52" t="s">
        <v>36</v>
      </c>
      <c r="B30" s="52"/>
      <c r="C30" s="54">
        <f>SUM(C27:C29)</f>
        <v>0</v>
      </c>
      <c r="D30" s="54">
        <f t="shared" ref="D30:F30" si="3">SUM(D27:D29)</f>
        <v>0</v>
      </c>
      <c r="E30" s="54">
        <f t="shared" si="3"/>
        <v>0</v>
      </c>
      <c r="F30" s="54">
        <f t="shared" si="3"/>
        <v>0</v>
      </c>
      <c r="G30" s="54">
        <f>SUM(G27:G29)</f>
        <v>0</v>
      </c>
      <c r="H30" s="55"/>
    </row>
    <row r="31" spans="1:8" s="3" customFormat="1" ht="27" customHeight="1" x14ac:dyDescent="0.25">
      <c r="A31" s="44">
        <v>61400</v>
      </c>
      <c r="B31" s="44" t="s">
        <v>11</v>
      </c>
      <c r="C31" s="47"/>
      <c r="D31" s="47"/>
      <c r="E31" s="47"/>
      <c r="F31" s="47"/>
      <c r="G31" s="47"/>
      <c r="H31" s="45"/>
    </row>
    <row r="32" spans="1:8" s="3" customFormat="1" ht="27" customHeight="1" x14ac:dyDescent="0.25">
      <c r="A32" s="86">
        <v>61401</v>
      </c>
      <c r="B32" s="46" t="s">
        <v>37</v>
      </c>
      <c r="C32" s="47">
        <v>0</v>
      </c>
      <c r="D32" s="47">
        <v>0</v>
      </c>
      <c r="E32" s="47">
        <v>0</v>
      </c>
      <c r="F32" s="47">
        <v>0</v>
      </c>
      <c r="G32" s="47">
        <f>F32-D32</f>
        <v>0</v>
      </c>
      <c r="H32" s="45"/>
    </row>
    <row r="33" spans="1:8" s="3" customFormat="1" ht="27" customHeight="1" x14ac:dyDescent="0.25">
      <c r="A33" s="52" t="s">
        <v>38</v>
      </c>
      <c r="B33" s="53"/>
      <c r="C33" s="54">
        <f>SUM(C32)</f>
        <v>0</v>
      </c>
      <c r="D33" s="54">
        <f t="shared" ref="D33:G33" si="4">SUM(D32)</f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5"/>
    </row>
    <row r="34" spans="1:8" s="3" customFormat="1" ht="27" customHeight="1" x14ac:dyDescent="0.25">
      <c r="A34" s="81" t="s">
        <v>50</v>
      </c>
      <c r="B34" s="82"/>
      <c r="C34" s="83">
        <f>C25+C30+C33</f>
        <v>0</v>
      </c>
      <c r="D34" s="83">
        <f t="shared" ref="D34:G34" si="5">D25+D30+D33</f>
        <v>0</v>
      </c>
      <c r="E34" s="83">
        <f t="shared" si="5"/>
        <v>0</v>
      </c>
      <c r="F34" s="83">
        <f t="shared" si="5"/>
        <v>0</v>
      </c>
      <c r="G34" s="83">
        <f t="shared" si="5"/>
        <v>0</v>
      </c>
      <c r="H34" s="84"/>
    </row>
    <row r="35" spans="1:8" s="3" customFormat="1" ht="27" customHeight="1" x14ac:dyDescent="0.25">
      <c r="A35" s="56">
        <v>62000</v>
      </c>
      <c r="B35" s="56" t="s">
        <v>51</v>
      </c>
      <c r="C35" s="57"/>
      <c r="D35" s="57"/>
      <c r="E35" s="57"/>
      <c r="F35" s="57"/>
      <c r="G35" s="57"/>
      <c r="H35" s="58"/>
    </row>
    <row r="36" spans="1:8" s="3" customFormat="1" ht="27" customHeight="1" x14ac:dyDescent="0.25">
      <c r="A36" s="89">
        <v>62800</v>
      </c>
      <c r="B36" s="44" t="s">
        <v>12</v>
      </c>
      <c r="C36" s="47"/>
      <c r="D36" s="47"/>
      <c r="E36" s="47"/>
      <c r="F36" s="47"/>
      <c r="G36" s="47"/>
      <c r="H36" s="45"/>
    </row>
    <row r="37" spans="1:8" s="3" customFormat="1" ht="27" customHeight="1" x14ac:dyDescent="0.25">
      <c r="A37" s="86">
        <v>62801</v>
      </c>
      <c r="B37" s="46" t="s">
        <v>39</v>
      </c>
      <c r="C37" s="47">
        <v>0</v>
      </c>
      <c r="D37" s="47">
        <v>0</v>
      </c>
      <c r="E37" s="47">
        <v>0</v>
      </c>
      <c r="F37" s="47">
        <v>0</v>
      </c>
      <c r="G37" s="47">
        <f>F37-D37</f>
        <v>0</v>
      </c>
      <c r="H37" s="45"/>
    </row>
    <row r="38" spans="1:8" s="3" customFormat="1" ht="27" customHeight="1" x14ac:dyDescent="0.25">
      <c r="A38" s="86">
        <v>62802</v>
      </c>
      <c r="B38" s="46" t="s">
        <v>40</v>
      </c>
      <c r="C38" s="47">
        <v>0</v>
      </c>
      <c r="D38" s="47">
        <v>0</v>
      </c>
      <c r="E38" s="47">
        <v>0</v>
      </c>
      <c r="F38" s="47">
        <v>0</v>
      </c>
      <c r="G38" s="47">
        <f t="shared" ref="G38:G45" si="6">F38-D38</f>
        <v>0</v>
      </c>
      <c r="H38" s="45"/>
    </row>
    <row r="39" spans="1:8" s="3" customFormat="1" ht="27" customHeight="1" x14ac:dyDescent="0.25">
      <c r="A39" s="86">
        <v>62803</v>
      </c>
      <c r="B39" s="46" t="s">
        <v>41</v>
      </c>
      <c r="C39" s="47">
        <v>0</v>
      </c>
      <c r="D39" s="47">
        <v>0</v>
      </c>
      <c r="E39" s="47">
        <v>0</v>
      </c>
      <c r="F39" s="47">
        <v>0</v>
      </c>
      <c r="G39" s="47">
        <f t="shared" si="6"/>
        <v>0</v>
      </c>
      <c r="H39" s="45"/>
    </row>
    <row r="40" spans="1:8" s="3" customFormat="1" ht="27" customHeight="1" x14ac:dyDescent="0.25">
      <c r="A40" s="86">
        <v>62804</v>
      </c>
      <c r="B40" s="46" t="s">
        <v>42</v>
      </c>
      <c r="C40" s="47">
        <v>0</v>
      </c>
      <c r="D40" s="47">
        <v>0</v>
      </c>
      <c r="E40" s="47">
        <v>0</v>
      </c>
      <c r="F40" s="47">
        <v>0</v>
      </c>
      <c r="G40" s="47">
        <f t="shared" si="6"/>
        <v>0</v>
      </c>
      <c r="H40" s="45"/>
    </row>
    <row r="41" spans="1:8" s="3" customFormat="1" ht="27" customHeight="1" x14ac:dyDescent="0.25">
      <c r="A41" s="86">
        <v>62805</v>
      </c>
      <c r="B41" s="46" t="s">
        <v>43</v>
      </c>
      <c r="C41" s="47">
        <v>0</v>
      </c>
      <c r="D41" s="47">
        <v>0</v>
      </c>
      <c r="E41" s="47">
        <v>0</v>
      </c>
      <c r="F41" s="47">
        <v>0</v>
      </c>
      <c r="G41" s="47">
        <f t="shared" si="6"/>
        <v>0</v>
      </c>
      <c r="H41" s="45"/>
    </row>
    <row r="42" spans="1:8" s="3" customFormat="1" ht="27" customHeight="1" x14ac:dyDescent="0.25">
      <c r="A42" s="86">
        <v>62806</v>
      </c>
      <c r="B42" s="46" t="s">
        <v>44</v>
      </c>
      <c r="C42" s="47">
        <v>0</v>
      </c>
      <c r="D42" s="47">
        <v>0</v>
      </c>
      <c r="E42" s="47">
        <v>0</v>
      </c>
      <c r="F42" s="47">
        <v>0</v>
      </c>
      <c r="G42" s="47">
        <f t="shared" si="6"/>
        <v>0</v>
      </c>
      <c r="H42" s="45"/>
    </row>
    <row r="43" spans="1:8" s="3" customFormat="1" ht="27" customHeight="1" x14ac:dyDescent="0.25">
      <c r="A43" s="86">
        <v>62807</v>
      </c>
      <c r="B43" s="46" t="s">
        <v>45</v>
      </c>
      <c r="C43" s="47">
        <v>0</v>
      </c>
      <c r="D43" s="47">
        <v>0</v>
      </c>
      <c r="E43" s="47">
        <v>0</v>
      </c>
      <c r="F43" s="47">
        <v>0</v>
      </c>
      <c r="G43" s="47">
        <f t="shared" si="6"/>
        <v>0</v>
      </c>
      <c r="H43" s="45"/>
    </row>
    <row r="44" spans="1:8" s="3" customFormat="1" ht="27" customHeight="1" x14ac:dyDescent="0.25">
      <c r="A44" s="86">
        <v>62808</v>
      </c>
      <c r="B44" s="46" t="s">
        <v>235</v>
      </c>
      <c r="C44" s="47">
        <v>0</v>
      </c>
      <c r="D44" s="47">
        <v>0</v>
      </c>
      <c r="E44" s="47">
        <v>0</v>
      </c>
      <c r="F44" s="47">
        <v>0</v>
      </c>
      <c r="G44" s="47">
        <f t="shared" si="6"/>
        <v>0</v>
      </c>
      <c r="H44" s="45"/>
    </row>
    <row r="45" spans="1:8" s="3" customFormat="1" ht="27" customHeight="1" x14ac:dyDescent="0.25">
      <c r="A45" s="86">
        <v>62811</v>
      </c>
      <c r="B45" s="46" t="s">
        <v>46</v>
      </c>
      <c r="C45" s="47">
        <v>0</v>
      </c>
      <c r="D45" s="47">
        <v>0</v>
      </c>
      <c r="E45" s="47">
        <v>0</v>
      </c>
      <c r="F45" s="47">
        <v>0</v>
      </c>
      <c r="G45" s="47">
        <f t="shared" si="6"/>
        <v>0</v>
      </c>
      <c r="H45" s="45"/>
    </row>
    <row r="46" spans="1:8" s="3" customFormat="1" ht="27" customHeight="1" x14ac:dyDescent="0.25">
      <c r="A46" s="86">
        <v>62899</v>
      </c>
      <c r="B46" s="46" t="s">
        <v>47</v>
      </c>
      <c r="C46" s="47">
        <v>0</v>
      </c>
      <c r="D46" s="47">
        <v>0</v>
      </c>
      <c r="E46" s="47">
        <v>0</v>
      </c>
      <c r="F46" s="47">
        <v>0</v>
      </c>
      <c r="G46" s="47">
        <f>F46-D46</f>
        <v>0</v>
      </c>
      <c r="H46" s="45"/>
    </row>
    <row r="47" spans="1:8" s="3" customFormat="1" ht="27" customHeight="1" x14ac:dyDescent="0.25">
      <c r="A47" s="52" t="s">
        <v>48</v>
      </c>
      <c r="B47" s="53"/>
      <c r="C47" s="54">
        <f>SUM(C37:C46)</f>
        <v>0</v>
      </c>
      <c r="D47" s="54">
        <f t="shared" ref="D47:F47" si="7">SUM(D37:D46)</f>
        <v>0</v>
      </c>
      <c r="E47" s="54">
        <f t="shared" si="7"/>
        <v>0</v>
      </c>
      <c r="F47" s="54">
        <f t="shared" si="7"/>
        <v>0</v>
      </c>
      <c r="G47" s="54">
        <f>SUM(G37:G46)</f>
        <v>0</v>
      </c>
      <c r="H47" s="55"/>
    </row>
    <row r="48" spans="1:8" s="3" customFormat="1" ht="27" customHeight="1" x14ac:dyDescent="0.25">
      <c r="A48" s="81" t="s">
        <v>52</v>
      </c>
      <c r="B48" s="82"/>
      <c r="C48" s="83">
        <f>C47</f>
        <v>0</v>
      </c>
      <c r="D48" s="83">
        <f t="shared" ref="D48:F48" si="8">D47</f>
        <v>0</v>
      </c>
      <c r="E48" s="83">
        <f t="shared" si="8"/>
        <v>0</v>
      </c>
      <c r="F48" s="83">
        <f t="shared" si="8"/>
        <v>0</v>
      </c>
      <c r="G48" s="83">
        <f>G47</f>
        <v>0</v>
      </c>
      <c r="H48" s="84"/>
    </row>
    <row r="49" spans="1:8" s="3" customFormat="1" ht="27" customHeight="1" x14ac:dyDescent="0.25">
      <c r="A49" s="59" t="s">
        <v>13</v>
      </c>
      <c r="B49" s="59"/>
      <c r="C49" s="60">
        <f>C34+C48</f>
        <v>0</v>
      </c>
      <c r="D49" s="60">
        <f t="shared" ref="D49:F49" si="9">D34+D48</f>
        <v>0</v>
      </c>
      <c r="E49" s="60">
        <f t="shared" si="9"/>
        <v>0</v>
      </c>
      <c r="F49" s="60">
        <f t="shared" si="9"/>
        <v>0</v>
      </c>
      <c r="G49" s="60">
        <f>G34+G48</f>
        <v>0</v>
      </c>
      <c r="H49" s="61"/>
    </row>
    <row r="50" spans="1:8" s="3" customFormat="1" ht="27" customHeight="1" x14ac:dyDescent="0.25">
      <c r="A50" s="44">
        <v>70000</v>
      </c>
      <c r="B50" s="44" t="s">
        <v>20</v>
      </c>
      <c r="C50" s="47"/>
      <c r="D50" s="47"/>
      <c r="E50" s="47"/>
      <c r="F50" s="47"/>
      <c r="G50" s="47"/>
      <c r="H50" s="45"/>
    </row>
    <row r="51" spans="1:8" s="3" customFormat="1" ht="27" customHeight="1" x14ac:dyDescent="0.25">
      <c r="A51" s="44">
        <v>71000</v>
      </c>
      <c r="B51" s="44" t="s">
        <v>14</v>
      </c>
      <c r="C51" s="47"/>
      <c r="D51" s="47"/>
      <c r="E51" s="47"/>
      <c r="F51" s="47"/>
      <c r="G51" s="47"/>
      <c r="H51" s="45"/>
    </row>
    <row r="52" spans="1:8" s="3" customFormat="1" ht="27" customHeight="1" x14ac:dyDescent="0.25">
      <c r="A52" s="89">
        <v>71100</v>
      </c>
      <c r="B52" s="44" t="s">
        <v>53</v>
      </c>
      <c r="C52" s="47"/>
      <c r="D52" s="47"/>
      <c r="E52" s="47"/>
      <c r="F52" s="47"/>
      <c r="G52" s="47"/>
      <c r="H52" s="45"/>
    </row>
    <row r="53" spans="1:8" s="3" customFormat="1" ht="27" customHeight="1" x14ac:dyDescent="0.25">
      <c r="A53" s="86">
        <v>71113</v>
      </c>
      <c r="B53" s="46" t="s">
        <v>54</v>
      </c>
      <c r="C53" s="47">
        <v>0</v>
      </c>
      <c r="D53" s="47">
        <v>0</v>
      </c>
      <c r="E53" s="47">
        <v>0</v>
      </c>
      <c r="F53" s="47">
        <v>0</v>
      </c>
      <c r="G53" s="47">
        <f>F53-D53</f>
        <v>0</v>
      </c>
      <c r="H53" s="45"/>
    </row>
    <row r="54" spans="1:8" s="3" customFormat="1" ht="27" customHeight="1" x14ac:dyDescent="0.25">
      <c r="A54" s="86">
        <v>71123</v>
      </c>
      <c r="B54" s="46" t="s">
        <v>55</v>
      </c>
      <c r="C54" s="47">
        <v>0</v>
      </c>
      <c r="D54" s="47">
        <v>0</v>
      </c>
      <c r="E54" s="47">
        <v>0</v>
      </c>
      <c r="F54" s="47">
        <v>0</v>
      </c>
      <c r="G54" s="47">
        <f>F54-D54</f>
        <v>0</v>
      </c>
      <c r="H54" s="45"/>
    </row>
    <row r="55" spans="1:8" s="3" customFormat="1" ht="27" customHeight="1" x14ac:dyDescent="0.25">
      <c r="A55" s="86">
        <v>71199</v>
      </c>
      <c r="B55" s="46" t="s">
        <v>56</v>
      </c>
      <c r="C55" s="47">
        <v>0</v>
      </c>
      <c r="D55" s="47">
        <v>0</v>
      </c>
      <c r="E55" s="47">
        <v>0</v>
      </c>
      <c r="F55" s="47">
        <v>0</v>
      </c>
      <c r="G55" s="47">
        <f>F55-D55</f>
        <v>0</v>
      </c>
      <c r="H55" s="45"/>
    </row>
    <row r="56" spans="1:8" s="3" customFormat="1" ht="27" customHeight="1" x14ac:dyDescent="0.25">
      <c r="A56" s="48" t="s">
        <v>57</v>
      </c>
      <c r="B56" s="49"/>
      <c r="C56" s="50">
        <f>SUM(C53:C55)</f>
        <v>0</v>
      </c>
      <c r="D56" s="50">
        <f t="shared" ref="D56:G56" si="10">SUM(D53:D55)</f>
        <v>0</v>
      </c>
      <c r="E56" s="50">
        <f t="shared" si="10"/>
        <v>0</v>
      </c>
      <c r="F56" s="50">
        <f t="shared" si="10"/>
        <v>0</v>
      </c>
      <c r="G56" s="50">
        <f t="shared" si="10"/>
        <v>0</v>
      </c>
      <c r="H56" s="51"/>
    </row>
    <row r="57" spans="1:8" s="3" customFormat="1" ht="27" customHeight="1" x14ac:dyDescent="0.25">
      <c r="A57" s="89">
        <v>71200</v>
      </c>
      <c r="B57" s="44" t="s">
        <v>58</v>
      </c>
      <c r="C57" s="47"/>
      <c r="D57" s="47"/>
      <c r="E57" s="47"/>
      <c r="F57" s="47"/>
      <c r="G57" s="47"/>
      <c r="H57" s="45"/>
    </row>
    <row r="58" spans="1:8" s="3" customFormat="1" ht="27" customHeight="1" x14ac:dyDescent="0.25">
      <c r="A58" s="86">
        <v>71201</v>
      </c>
      <c r="B58" s="46" t="s">
        <v>236</v>
      </c>
      <c r="C58" s="47">
        <v>0</v>
      </c>
      <c r="D58" s="47">
        <v>0</v>
      </c>
      <c r="E58" s="47">
        <v>0</v>
      </c>
      <c r="F58" s="47">
        <v>0</v>
      </c>
      <c r="G58" s="47">
        <f>F58-D58</f>
        <v>0</v>
      </c>
      <c r="H58" s="45"/>
    </row>
    <row r="59" spans="1:8" s="3" customFormat="1" ht="27" customHeight="1" x14ac:dyDescent="0.25">
      <c r="A59" s="86">
        <v>71202</v>
      </c>
      <c r="B59" s="46" t="s">
        <v>59</v>
      </c>
      <c r="C59" s="47">
        <v>0</v>
      </c>
      <c r="D59" s="47">
        <v>0</v>
      </c>
      <c r="E59" s="47">
        <v>0</v>
      </c>
      <c r="F59" s="47">
        <v>0</v>
      </c>
      <c r="G59" s="47">
        <f t="shared" ref="G59:G78" si="11">F59-D59</f>
        <v>0</v>
      </c>
      <c r="H59" s="45"/>
    </row>
    <row r="60" spans="1:8" s="3" customFormat="1" ht="27" customHeight="1" x14ac:dyDescent="0.25">
      <c r="A60" s="86">
        <v>71203</v>
      </c>
      <c r="B60" s="46" t="s">
        <v>60</v>
      </c>
      <c r="C60" s="47">
        <v>0</v>
      </c>
      <c r="D60" s="47">
        <v>0</v>
      </c>
      <c r="E60" s="47">
        <v>0</v>
      </c>
      <c r="F60" s="47">
        <v>0</v>
      </c>
      <c r="G60" s="47">
        <f t="shared" si="11"/>
        <v>0</v>
      </c>
      <c r="H60" s="45"/>
    </row>
    <row r="61" spans="1:8" s="3" customFormat="1" ht="27" customHeight="1" x14ac:dyDescent="0.25">
      <c r="A61" s="86">
        <v>71205</v>
      </c>
      <c r="B61" s="46" t="s">
        <v>61</v>
      </c>
      <c r="C61" s="47">
        <v>0</v>
      </c>
      <c r="D61" s="47">
        <v>0</v>
      </c>
      <c r="E61" s="47">
        <v>0</v>
      </c>
      <c r="F61" s="47">
        <v>0</v>
      </c>
      <c r="G61" s="47">
        <f t="shared" si="11"/>
        <v>0</v>
      </c>
      <c r="H61" s="45"/>
    </row>
    <row r="62" spans="1:8" s="3" customFormat="1" ht="30" customHeight="1" x14ac:dyDescent="0.25">
      <c r="A62" s="87">
        <v>71209</v>
      </c>
      <c r="B62" s="63" t="s">
        <v>79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1"/>
        <v>0</v>
      </c>
      <c r="H62" s="62"/>
    </row>
    <row r="63" spans="1:8" s="3" customFormat="1" ht="27" customHeight="1" x14ac:dyDescent="0.25">
      <c r="A63" s="86">
        <v>71214</v>
      </c>
      <c r="B63" s="46" t="s">
        <v>62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1"/>
        <v>0</v>
      </c>
      <c r="H63" s="45"/>
    </row>
    <row r="64" spans="1:8" s="3" customFormat="1" ht="27" customHeight="1" x14ac:dyDescent="0.25">
      <c r="A64" s="86">
        <v>71215</v>
      </c>
      <c r="B64" s="46" t="s">
        <v>63</v>
      </c>
      <c r="C64" s="47">
        <v>0</v>
      </c>
      <c r="D64" s="47">
        <v>0</v>
      </c>
      <c r="E64" s="47">
        <v>0</v>
      </c>
      <c r="F64" s="47">
        <v>0</v>
      </c>
      <c r="G64" s="47">
        <f t="shared" si="11"/>
        <v>0</v>
      </c>
      <c r="H64" s="45"/>
    </row>
    <row r="65" spans="1:8" s="3" customFormat="1" ht="27" customHeight="1" x14ac:dyDescent="0.25">
      <c r="A65" s="86">
        <v>71216</v>
      </c>
      <c r="B65" s="46" t="s">
        <v>64</v>
      </c>
      <c r="C65" s="47">
        <v>0</v>
      </c>
      <c r="D65" s="47">
        <v>0</v>
      </c>
      <c r="E65" s="47">
        <v>0</v>
      </c>
      <c r="F65" s="47">
        <v>0</v>
      </c>
      <c r="G65" s="47">
        <f t="shared" si="11"/>
        <v>0</v>
      </c>
      <c r="H65" s="45"/>
    </row>
    <row r="66" spans="1:8" s="3" customFormat="1" ht="27" customHeight="1" x14ac:dyDescent="0.25">
      <c r="A66" s="86">
        <v>71218</v>
      </c>
      <c r="B66" s="46" t="s">
        <v>65</v>
      </c>
      <c r="C66" s="47">
        <v>0</v>
      </c>
      <c r="D66" s="47">
        <v>0</v>
      </c>
      <c r="E66" s="47">
        <v>0</v>
      </c>
      <c r="F66" s="47">
        <v>0</v>
      </c>
      <c r="G66" s="47">
        <f t="shared" si="11"/>
        <v>0</v>
      </c>
      <c r="H66" s="45"/>
    </row>
    <row r="67" spans="1:8" s="3" customFormat="1" ht="30" customHeight="1" x14ac:dyDescent="0.25">
      <c r="A67" s="87">
        <v>71219</v>
      </c>
      <c r="B67" s="63" t="s">
        <v>237</v>
      </c>
      <c r="C67" s="47">
        <v>0</v>
      </c>
      <c r="D67" s="47">
        <v>0</v>
      </c>
      <c r="E67" s="47">
        <v>0</v>
      </c>
      <c r="F67" s="47">
        <v>0</v>
      </c>
      <c r="G67" s="47">
        <f t="shared" si="11"/>
        <v>0</v>
      </c>
      <c r="H67" s="62"/>
    </row>
    <row r="68" spans="1:8" s="3" customFormat="1" ht="27" customHeight="1" x14ac:dyDescent="0.25">
      <c r="A68" s="86">
        <v>71221</v>
      </c>
      <c r="B68" s="46" t="s">
        <v>66</v>
      </c>
      <c r="C68" s="47">
        <v>0</v>
      </c>
      <c r="D68" s="47">
        <v>0</v>
      </c>
      <c r="E68" s="47">
        <v>0</v>
      </c>
      <c r="F68" s="47">
        <v>0</v>
      </c>
      <c r="G68" s="47">
        <f t="shared" si="11"/>
        <v>0</v>
      </c>
      <c r="H68" s="45"/>
    </row>
    <row r="69" spans="1:8" s="3" customFormat="1" ht="30" customHeight="1" x14ac:dyDescent="0.25">
      <c r="A69" s="86">
        <v>71224</v>
      </c>
      <c r="B69" s="63" t="s">
        <v>238</v>
      </c>
      <c r="C69" s="47">
        <v>0</v>
      </c>
      <c r="D69" s="47">
        <v>0</v>
      </c>
      <c r="E69" s="47">
        <v>0</v>
      </c>
      <c r="F69" s="47">
        <v>0</v>
      </c>
      <c r="G69" s="47">
        <f t="shared" si="11"/>
        <v>0</v>
      </c>
      <c r="H69" s="45"/>
    </row>
    <row r="70" spans="1:8" s="3" customFormat="1" ht="27" customHeight="1" x14ac:dyDescent="0.25">
      <c r="A70" s="86">
        <v>71236</v>
      </c>
      <c r="B70" s="46" t="s">
        <v>67</v>
      </c>
      <c r="C70" s="47">
        <v>0</v>
      </c>
      <c r="D70" s="47">
        <v>0</v>
      </c>
      <c r="E70" s="47">
        <v>0</v>
      </c>
      <c r="F70" s="47">
        <v>0</v>
      </c>
      <c r="G70" s="47">
        <f t="shared" si="11"/>
        <v>0</v>
      </c>
      <c r="H70" s="45"/>
    </row>
    <row r="71" spans="1:8" s="3" customFormat="1" ht="27" customHeight="1" x14ac:dyDescent="0.25">
      <c r="A71" s="86">
        <v>71248</v>
      </c>
      <c r="B71" s="46" t="s">
        <v>68</v>
      </c>
      <c r="C71" s="47">
        <v>0</v>
      </c>
      <c r="D71" s="47">
        <v>0</v>
      </c>
      <c r="E71" s="47">
        <v>0</v>
      </c>
      <c r="F71" s="47">
        <v>0</v>
      </c>
      <c r="G71" s="47">
        <f t="shared" si="11"/>
        <v>0</v>
      </c>
      <c r="H71" s="45"/>
    </row>
    <row r="72" spans="1:8" s="3" customFormat="1" ht="27" customHeight="1" x14ac:dyDescent="0.25">
      <c r="A72" s="86">
        <v>71251</v>
      </c>
      <c r="B72" s="46" t="s">
        <v>69</v>
      </c>
      <c r="C72" s="47">
        <v>0</v>
      </c>
      <c r="D72" s="47">
        <v>0</v>
      </c>
      <c r="E72" s="47">
        <v>0</v>
      </c>
      <c r="F72" s="47">
        <v>0</v>
      </c>
      <c r="G72" s="47">
        <f t="shared" si="11"/>
        <v>0</v>
      </c>
      <c r="H72" s="45"/>
    </row>
    <row r="73" spans="1:8" s="3" customFormat="1" ht="27" customHeight="1" x14ac:dyDescent="0.25">
      <c r="A73" s="86">
        <v>71253</v>
      </c>
      <c r="B73" s="46" t="s">
        <v>70</v>
      </c>
      <c r="C73" s="47">
        <v>0</v>
      </c>
      <c r="D73" s="47">
        <v>0</v>
      </c>
      <c r="E73" s="47">
        <v>0</v>
      </c>
      <c r="F73" s="47">
        <v>0</v>
      </c>
      <c r="G73" s="47">
        <f t="shared" si="11"/>
        <v>0</v>
      </c>
      <c r="H73" s="45"/>
    </row>
    <row r="74" spans="1:8" s="3" customFormat="1" ht="27" customHeight="1" x14ac:dyDescent="0.25">
      <c r="A74" s="86">
        <v>71261</v>
      </c>
      <c r="B74" s="46" t="s">
        <v>71</v>
      </c>
      <c r="C74" s="47">
        <v>0</v>
      </c>
      <c r="D74" s="47">
        <v>0</v>
      </c>
      <c r="E74" s="47">
        <v>0</v>
      </c>
      <c r="F74" s="47">
        <v>0</v>
      </c>
      <c r="G74" s="47">
        <f t="shared" si="11"/>
        <v>0</v>
      </c>
      <c r="H74" s="45"/>
    </row>
    <row r="75" spans="1:8" s="3" customFormat="1" ht="27" customHeight="1" x14ac:dyDescent="0.25">
      <c r="A75" s="86">
        <v>71263</v>
      </c>
      <c r="B75" s="46" t="s">
        <v>72</v>
      </c>
      <c r="C75" s="47">
        <v>0</v>
      </c>
      <c r="D75" s="47">
        <v>0</v>
      </c>
      <c r="E75" s="47">
        <v>0</v>
      </c>
      <c r="F75" s="47">
        <v>0</v>
      </c>
      <c r="G75" s="47">
        <f t="shared" si="11"/>
        <v>0</v>
      </c>
      <c r="H75" s="45"/>
    </row>
    <row r="76" spans="1:8" s="3" customFormat="1" ht="27" customHeight="1" x14ac:dyDescent="0.25">
      <c r="A76" s="86">
        <v>71264</v>
      </c>
      <c r="B76" s="46" t="s">
        <v>73</v>
      </c>
      <c r="C76" s="47">
        <v>0</v>
      </c>
      <c r="D76" s="47">
        <v>0</v>
      </c>
      <c r="E76" s="47">
        <v>0</v>
      </c>
      <c r="F76" s="47">
        <v>0</v>
      </c>
      <c r="G76" s="47">
        <f t="shared" si="11"/>
        <v>0</v>
      </c>
      <c r="H76" s="45"/>
    </row>
    <row r="77" spans="1:8" s="3" customFormat="1" ht="27" customHeight="1" x14ac:dyDescent="0.25">
      <c r="A77" s="86">
        <v>71265</v>
      </c>
      <c r="B77" s="46" t="s">
        <v>74</v>
      </c>
      <c r="C77" s="47">
        <v>0</v>
      </c>
      <c r="D77" s="47">
        <v>0</v>
      </c>
      <c r="E77" s="47">
        <v>0</v>
      </c>
      <c r="F77" s="47">
        <v>0</v>
      </c>
      <c r="G77" s="47">
        <f t="shared" si="11"/>
        <v>0</v>
      </c>
      <c r="H77" s="45"/>
    </row>
    <row r="78" spans="1:8" s="3" customFormat="1" ht="27" customHeight="1" x14ac:dyDescent="0.25">
      <c r="A78" s="86">
        <v>71293</v>
      </c>
      <c r="B78" s="46" t="s">
        <v>239</v>
      </c>
      <c r="C78" s="47">
        <v>0</v>
      </c>
      <c r="D78" s="47">
        <v>0</v>
      </c>
      <c r="E78" s="47">
        <v>0</v>
      </c>
      <c r="F78" s="47">
        <v>0</v>
      </c>
      <c r="G78" s="47">
        <f t="shared" si="11"/>
        <v>0</v>
      </c>
      <c r="H78" s="45"/>
    </row>
    <row r="79" spans="1:8" s="3" customFormat="1" ht="27" customHeight="1" x14ac:dyDescent="0.25">
      <c r="A79" s="86">
        <v>71299</v>
      </c>
      <c r="B79" s="46" t="s">
        <v>75</v>
      </c>
      <c r="C79" s="47">
        <v>0</v>
      </c>
      <c r="D79" s="47">
        <v>0</v>
      </c>
      <c r="E79" s="47">
        <v>0</v>
      </c>
      <c r="F79" s="47">
        <v>0</v>
      </c>
      <c r="G79" s="47">
        <f>F79-D79</f>
        <v>0</v>
      </c>
      <c r="H79" s="45"/>
    </row>
    <row r="80" spans="1:8" s="3" customFormat="1" ht="27" customHeight="1" x14ac:dyDescent="0.25">
      <c r="A80" s="48" t="s">
        <v>76</v>
      </c>
      <c r="B80" s="49"/>
      <c r="C80" s="50">
        <f>SUM(C58:C79)</f>
        <v>0</v>
      </c>
      <c r="D80" s="50">
        <f t="shared" ref="D80:F80" si="12">SUM(D58:D79)</f>
        <v>0</v>
      </c>
      <c r="E80" s="50">
        <f t="shared" si="12"/>
        <v>0</v>
      </c>
      <c r="F80" s="50">
        <f t="shared" si="12"/>
        <v>0</v>
      </c>
      <c r="G80" s="50">
        <f>SUM(G58:G79)</f>
        <v>0</v>
      </c>
      <c r="H80" s="51"/>
    </row>
    <row r="81" spans="1:8" s="3" customFormat="1" ht="27" customHeight="1" x14ac:dyDescent="0.25">
      <c r="A81" s="89">
        <v>71300</v>
      </c>
      <c r="B81" s="44" t="s">
        <v>80</v>
      </c>
      <c r="C81" s="47"/>
      <c r="D81" s="47"/>
      <c r="E81" s="47"/>
      <c r="F81" s="47"/>
      <c r="G81" s="47"/>
      <c r="H81" s="45"/>
    </row>
    <row r="82" spans="1:8" s="3" customFormat="1" ht="27" customHeight="1" x14ac:dyDescent="0.25">
      <c r="A82" s="86">
        <v>71301</v>
      </c>
      <c r="B82" s="46" t="s">
        <v>80</v>
      </c>
      <c r="C82" s="47">
        <v>0</v>
      </c>
      <c r="D82" s="47">
        <v>0</v>
      </c>
      <c r="E82" s="47">
        <v>0</v>
      </c>
      <c r="F82" s="47">
        <v>0</v>
      </c>
      <c r="G82" s="47">
        <f>F82-D82</f>
        <v>0</v>
      </c>
      <c r="H82" s="45"/>
    </row>
    <row r="83" spans="1:8" s="3" customFormat="1" ht="27" customHeight="1" x14ac:dyDescent="0.25">
      <c r="A83" s="86">
        <v>71304</v>
      </c>
      <c r="B83" s="46" t="s">
        <v>81</v>
      </c>
      <c r="C83" s="47">
        <v>0</v>
      </c>
      <c r="D83" s="47">
        <v>0</v>
      </c>
      <c r="E83" s="47">
        <v>0</v>
      </c>
      <c r="F83" s="47">
        <v>0</v>
      </c>
      <c r="G83" s="47">
        <f>F83-D83</f>
        <v>0</v>
      </c>
      <c r="H83" s="45"/>
    </row>
    <row r="84" spans="1:8" s="3" customFormat="1" ht="27" customHeight="1" x14ac:dyDescent="0.25">
      <c r="A84" s="48" t="s">
        <v>82</v>
      </c>
      <c r="B84" s="49"/>
      <c r="C84" s="50">
        <f>SUM(C82:C83)</f>
        <v>0</v>
      </c>
      <c r="D84" s="50">
        <f t="shared" ref="D84:F84" si="13">SUM(D82:D83)</f>
        <v>0</v>
      </c>
      <c r="E84" s="50">
        <f t="shared" si="13"/>
        <v>0</v>
      </c>
      <c r="F84" s="50">
        <f t="shared" si="13"/>
        <v>0</v>
      </c>
      <c r="G84" s="50">
        <f>SUM(G82:G83)</f>
        <v>0</v>
      </c>
      <c r="H84" s="51"/>
    </row>
    <row r="85" spans="1:8" s="95" customFormat="1" ht="27" customHeight="1" x14ac:dyDescent="0.25">
      <c r="A85" s="96">
        <v>71500</v>
      </c>
      <c r="B85" s="92" t="s">
        <v>240</v>
      </c>
      <c r="C85" s="93"/>
      <c r="D85" s="93"/>
      <c r="E85" s="93"/>
      <c r="F85" s="93"/>
      <c r="G85" s="93"/>
      <c r="H85" s="94"/>
    </row>
    <row r="86" spans="1:8" s="95" customFormat="1" ht="27" customHeight="1" x14ac:dyDescent="0.25">
      <c r="A86" s="97">
        <v>71502</v>
      </c>
      <c r="B86" s="92" t="s">
        <v>241</v>
      </c>
      <c r="C86" s="98">
        <v>0</v>
      </c>
      <c r="D86" s="98">
        <v>0</v>
      </c>
      <c r="E86" s="98">
        <v>0</v>
      </c>
      <c r="F86" s="98">
        <v>0</v>
      </c>
      <c r="G86" s="47">
        <f>F86-D86</f>
        <v>0</v>
      </c>
      <c r="H86" s="94"/>
    </row>
    <row r="87" spans="1:8" s="95" customFormat="1" ht="27" customHeight="1" x14ac:dyDescent="0.25">
      <c r="A87" s="172" t="s">
        <v>242</v>
      </c>
      <c r="B87" s="173"/>
      <c r="C87" s="50">
        <f>SUM(C86)</f>
        <v>0</v>
      </c>
      <c r="D87" s="50">
        <f t="shared" ref="D87:F87" si="14">SUM(D86)</f>
        <v>0</v>
      </c>
      <c r="E87" s="50">
        <f t="shared" si="14"/>
        <v>0</v>
      </c>
      <c r="F87" s="50">
        <f t="shared" si="14"/>
        <v>0</v>
      </c>
      <c r="G87" s="50">
        <f>SUM(G86)</f>
        <v>0</v>
      </c>
      <c r="H87" s="51"/>
    </row>
    <row r="88" spans="1:8" s="3" customFormat="1" ht="27" customHeight="1" x14ac:dyDescent="0.25">
      <c r="A88" s="89">
        <v>71900</v>
      </c>
      <c r="B88" s="44" t="s">
        <v>83</v>
      </c>
      <c r="C88" s="47"/>
      <c r="D88" s="47"/>
      <c r="E88" s="47"/>
      <c r="F88" s="47"/>
      <c r="G88" s="47"/>
      <c r="H88" s="45"/>
    </row>
    <row r="89" spans="1:8" s="3" customFormat="1" ht="27" customHeight="1" x14ac:dyDescent="0.25">
      <c r="A89" s="86">
        <v>71999</v>
      </c>
      <c r="B89" s="46" t="s">
        <v>84</v>
      </c>
      <c r="C89" s="47">
        <v>0</v>
      </c>
      <c r="D89" s="47">
        <v>0</v>
      </c>
      <c r="E89" s="47">
        <v>0</v>
      </c>
      <c r="F89" s="47">
        <v>0</v>
      </c>
      <c r="G89" s="47">
        <f>F89-D89</f>
        <v>0</v>
      </c>
      <c r="H89" s="45"/>
    </row>
    <row r="90" spans="1:8" s="3" customFormat="1" ht="27" customHeight="1" x14ac:dyDescent="0.25">
      <c r="A90" s="48" t="s">
        <v>85</v>
      </c>
      <c r="B90" s="49"/>
      <c r="C90" s="50">
        <f>SUM(C89)</f>
        <v>0</v>
      </c>
      <c r="D90" s="50">
        <f t="shared" ref="D90" si="15">SUM(D89)</f>
        <v>0</v>
      </c>
      <c r="E90" s="50">
        <f t="shared" ref="E90" si="16">SUM(E89)</f>
        <v>0</v>
      </c>
      <c r="F90" s="50">
        <f t="shared" ref="F90" si="17">SUM(F89)</f>
        <v>0</v>
      </c>
      <c r="G90" s="50">
        <f>SUM(G89)</f>
        <v>0</v>
      </c>
      <c r="H90" s="51"/>
    </row>
    <row r="91" spans="1:8" s="3" customFormat="1" ht="27" customHeight="1" x14ac:dyDescent="0.25">
      <c r="A91" s="52" t="s">
        <v>86</v>
      </c>
      <c r="B91" s="53"/>
      <c r="C91" s="54">
        <f>C56+C80+C84+C87+C90</f>
        <v>0</v>
      </c>
      <c r="D91" s="54">
        <f t="shared" ref="D91:F91" si="18">D56+D80+D84+D87+D90</f>
        <v>0</v>
      </c>
      <c r="E91" s="54">
        <f t="shared" si="18"/>
        <v>0</v>
      </c>
      <c r="F91" s="54">
        <f t="shared" si="18"/>
        <v>0</v>
      </c>
      <c r="G91" s="54">
        <f>G56+G80+G84+G87+G90</f>
        <v>0</v>
      </c>
      <c r="H91" s="55"/>
    </row>
    <row r="92" spans="1:8" s="3" customFormat="1" ht="27" customHeight="1" x14ac:dyDescent="0.25">
      <c r="A92" s="44">
        <v>72000</v>
      </c>
      <c r="B92" s="44" t="s">
        <v>15</v>
      </c>
      <c r="C92" s="47"/>
      <c r="D92" s="47"/>
      <c r="E92" s="47"/>
      <c r="F92" s="47"/>
      <c r="G92" s="47"/>
      <c r="H92" s="45"/>
    </row>
    <row r="93" spans="1:8" s="3" customFormat="1" ht="27" customHeight="1" x14ac:dyDescent="0.25">
      <c r="A93" s="89">
        <v>72100</v>
      </c>
      <c r="B93" s="44" t="s">
        <v>87</v>
      </c>
      <c r="C93" s="47"/>
      <c r="D93" s="47"/>
      <c r="E93" s="47"/>
      <c r="F93" s="47"/>
      <c r="G93" s="47"/>
      <c r="H93" s="45"/>
    </row>
    <row r="94" spans="1:8" s="3" customFormat="1" ht="27" customHeight="1" x14ac:dyDescent="0.25">
      <c r="A94" s="86">
        <v>72101</v>
      </c>
      <c r="B94" s="88" t="s">
        <v>88</v>
      </c>
      <c r="C94" s="47">
        <v>0</v>
      </c>
      <c r="D94" s="47">
        <v>0</v>
      </c>
      <c r="E94" s="47">
        <v>0</v>
      </c>
      <c r="F94" s="47">
        <v>0</v>
      </c>
      <c r="G94" s="47">
        <f>F94-D94</f>
        <v>0</v>
      </c>
      <c r="H94" s="45"/>
    </row>
    <row r="95" spans="1:8" s="3" customFormat="1" ht="27" customHeight="1" x14ac:dyDescent="0.25">
      <c r="A95" s="86">
        <v>72112</v>
      </c>
      <c r="B95" s="88" t="s">
        <v>89</v>
      </c>
      <c r="C95" s="47">
        <v>0</v>
      </c>
      <c r="D95" s="47">
        <v>0</v>
      </c>
      <c r="E95" s="47">
        <v>0</v>
      </c>
      <c r="F95" s="47">
        <v>0</v>
      </c>
      <c r="G95" s="47">
        <f>F95-D95</f>
        <v>0</v>
      </c>
      <c r="H95" s="45"/>
    </row>
    <row r="96" spans="1:8" s="3" customFormat="1" ht="27" customHeight="1" x14ac:dyDescent="0.25">
      <c r="A96" s="86">
        <v>72113</v>
      </c>
      <c r="B96" s="88" t="s">
        <v>90</v>
      </c>
      <c r="C96" s="47">
        <v>0</v>
      </c>
      <c r="D96" s="47">
        <v>0</v>
      </c>
      <c r="E96" s="47">
        <v>0</v>
      </c>
      <c r="F96" s="47">
        <v>0</v>
      </c>
      <c r="G96" s="47">
        <f>F96-D96</f>
        <v>0</v>
      </c>
      <c r="H96" s="45"/>
    </row>
    <row r="97" spans="1:8" s="3" customFormat="1" ht="27" customHeight="1" x14ac:dyDescent="0.25">
      <c r="A97" s="86">
        <v>72199</v>
      </c>
      <c r="B97" s="46" t="s">
        <v>91</v>
      </c>
      <c r="C97" s="47">
        <v>0</v>
      </c>
      <c r="D97" s="47">
        <v>0</v>
      </c>
      <c r="E97" s="47">
        <v>0</v>
      </c>
      <c r="F97" s="47">
        <v>0</v>
      </c>
      <c r="G97" s="47">
        <f>F97-D97</f>
        <v>0</v>
      </c>
      <c r="H97" s="45"/>
    </row>
    <row r="98" spans="1:8" s="3" customFormat="1" ht="27" customHeight="1" x14ac:dyDescent="0.25">
      <c r="A98" s="48" t="s">
        <v>92</v>
      </c>
      <c r="B98" s="49"/>
      <c r="C98" s="50">
        <f>SUM(C94:C97)</f>
        <v>0</v>
      </c>
      <c r="D98" s="50">
        <f t="shared" ref="D98:F98" si="19">SUM(D94:D97)</f>
        <v>0</v>
      </c>
      <c r="E98" s="50">
        <f t="shared" si="19"/>
        <v>0</v>
      </c>
      <c r="F98" s="50">
        <f t="shared" si="19"/>
        <v>0</v>
      </c>
      <c r="G98" s="50">
        <f>SUM(G94:G97)</f>
        <v>0</v>
      </c>
      <c r="H98" s="51"/>
    </row>
    <row r="99" spans="1:8" s="3" customFormat="1" ht="27" customHeight="1" x14ac:dyDescent="0.25">
      <c r="A99" s="89">
        <v>72200</v>
      </c>
      <c r="B99" s="44" t="s">
        <v>93</v>
      </c>
      <c r="C99" s="47"/>
      <c r="D99" s="47"/>
      <c r="E99" s="47"/>
      <c r="F99" s="47"/>
      <c r="G99" s="47"/>
      <c r="H99" s="45"/>
    </row>
    <row r="100" spans="1:8" s="3" customFormat="1" ht="27" customHeight="1" x14ac:dyDescent="0.25">
      <c r="A100" s="86">
        <v>72204</v>
      </c>
      <c r="B100" s="46" t="s">
        <v>94</v>
      </c>
      <c r="C100" s="47">
        <v>0</v>
      </c>
      <c r="D100" s="47">
        <v>0</v>
      </c>
      <c r="E100" s="47">
        <v>0</v>
      </c>
      <c r="F100" s="47">
        <v>0</v>
      </c>
      <c r="G100" s="47">
        <f>F100-D100</f>
        <v>0</v>
      </c>
      <c r="H100" s="45"/>
    </row>
    <row r="101" spans="1:8" s="3" customFormat="1" ht="27" customHeight="1" x14ac:dyDescent="0.25">
      <c r="A101" s="48" t="s">
        <v>95</v>
      </c>
      <c r="B101" s="49"/>
      <c r="C101" s="50">
        <f>SUM(C100)</f>
        <v>0</v>
      </c>
      <c r="D101" s="50">
        <f t="shared" ref="D101" si="20">SUM(D100)</f>
        <v>0</v>
      </c>
      <c r="E101" s="50">
        <f t="shared" ref="E101" si="21">SUM(E100)</f>
        <v>0</v>
      </c>
      <c r="F101" s="50">
        <f t="shared" ref="F101" si="22">SUM(F100)</f>
        <v>0</v>
      </c>
      <c r="G101" s="50">
        <f>SUM(G100)</f>
        <v>0</v>
      </c>
      <c r="H101" s="51"/>
    </row>
    <row r="102" spans="1:8" s="3" customFormat="1" ht="27" customHeight="1" x14ac:dyDescent="0.25">
      <c r="A102" s="89">
        <v>72400</v>
      </c>
      <c r="B102" s="44" t="s">
        <v>99</v>
      </c>
      <c r="C102" s="47"/>
      <c r="D102" s="47"/>
      <c r="E102" s="47"/>
      <c r="F102" s="47"/>
      <c r="G102" s="47"/>
      <c r="H102" s="45"/>
    </row>
    <row r="103" spans="1:8" s="3" customFormat="1" ht="27" customHeight="1" x14ac:dyDescent="0.25">
      <c r="A103" s="86">
        <v>72436</v>
      </c>
      <c r="B103" s="46" t="s">
        <v>100</v>
      </c>
      <c r="C103" s="47">
        <v>0</v>
      </c>
      <c r="D103" s="47">
        <v>0</v>
      </c>
      <c r="E103" s="47">
        <v>0</v>
      </c>
      <c r="F103" s="47">
        <v>0</v>
      </c>
      <c r="G103" s="47">
        <f>F103-D103</f>
        <v>0</v>
      </c>
      <c r="H103" s="45"/>
    </row>
    <row r="104" spans="1:8" s="3" customFormat="1" ht="27" customHeight="1" x14ac:dyDescent="0.25">
      <c r="A104" s="86">
        <v>72437</v>
      </c>
      <c r="B104" s="46" t="s">
        <v>244</v>
      </c>
      <c r="C104" s="47">
        <v>0</v>
      </c>
      <c r="D104" s="47">
        <v>0</v>
      </c>
      <c r="E104" s="47">
        <v>0</v>
      </c>
      <c r="F104" s="47">
        <v>0</v>
      </c>
      <c r="G104" s="47">
        <f>F104-D104</f>
        <v>0</v>
      </c>
      <c r="H104" s="45"/>
    </row>
    <row r="105" spans="1:8" s="3" customFormat="1" ht="30" customHeight="1" x14ac:dyDescent="0.25">
      <c r="A105" s="86">
        <v>72438</v>
      </c>
      <c r="B105" s="63" t="s">
        <v>109</v>
      </c>
      <c r="C105" s="47">
        <v>0</v>
      </c>
      <c r="D105" s="47">
        <v>0</v>
      </c>
      <c r="E105" s="47">
        <v>0</v>
      </c>
      <c r="F105" s="47">
        <v>0</v>
      </c>
      <c r="G105" s="47">
        <f>F105-D105</f>
        <v>0</v>
      </c>
      <c r="H105" s="45"/>
    </row>
    <row r="106" spans="1:8" s="3" customFormat="1" ht="30" customHeight="1" x14ac:dyDescent="0.25">
      <c r="A106" s="86">
        <v>72443</v>
      </c>
      <c r="B106" s="63" t="s">
        <v>110</v>
      </c>
      <c r="C106" s="47">
        <v>0</v>
      </c>
      <c r="D106" s="47">
        <v>0</v>
      </c>
      <c r="E106" s="47">
        <v>0</v>
      </c>
      <c r="F106" s="47">
        <v>0</v>
      </c>
      <c r="G106" s="47">
        <f t="shared" ref="G106:G116" si="23">F106-D106</f>
        <v>0</v>
      </c>
      <c r="H106" s="45"/>
    </row>
    <row r="107" spans="1:8" s="3" customFormat="1" ht="30" customHeight="1" x14ac:dyDescent="0.25">
      <c r="A107" s="86">
        <v>72447</v>
      </c>
      <c r="B107" s="63" t="s">
        <v>245</v>
      </c>
      <c r="C107" s="47">
        <v>0</v>
      </c>
      <c r="D107" s="47">
        <v>0</v>
      </c>
      <c r="E107" s="47">
        <v>0</v>
      </c>
      <c r="F107" s="47">
        <v>0</v>
      </c>
      <c r="G107" s="47">
        <f>F107-D107</f>
        <v>0</v>
      </c>
      <c r="H107" s="45"/>
    </row>
    <row r="108" spans="1:8" s="3" customFormat="1" ht="27" customHeight="1" x14ac:dyDescent="0.25">
      <c r="A108" s="86">
        <v>72448</v>
      </c>
      <c r="B108" s="46" t="s">
        <v>101</v>
      </c>
      <c r="C108" s="47">
        <v>0</v>
      </c>
      <c r="D108" s="47">
        <v>0</v>
      </c>
      <c r="E108" s="47">
        <v>0</v>
      </c>
      <c r="F108" s="47">
        <v>0</v>
      </c>
      <c r="G108" s="47">
        <f t="shared" si="23"/>
        <v>0</v>
      </c>
      <c r="H108" s="45"/>
    </row>
    <row r="109" spans="1:8" s="3" customFormat="1" ht="27" customHeight="1" x14ac:dyDescent="0.25">
      <c r="A109" s="86">
        <v>72449</v>
      </c>
      <c r="B109" s="46" t="s">
        <v>102</v>
      </c>
      <c r="C109" s="47">
        <v>0</v>
      </c>
      <c r="D109" s="47">
        <v>0</v>
      </c>
      <c r="E109" s="47">
        <v>0</v>
      </c>
      <c r="F109" s="47">
        <v>0</v>
      </c>
      <c r="G109" s="47">
        <f t="shared" si="23"/>
        <v>0</v>
      </c>
      <c r="H109" s="45"/>
    </row>
    <row r="110" spans="1:8" s="3" customFormat="1" ht="30" customHeight="1" x14ac:dyDescent="0.25">
      <c r="A110" s="86">
        <v>72453</v>
      </c>
      <c r="B110" s="88" t="s">
        <v>243</v>
      </c>
      <c r="C110" s="47">
        <v>0</v>
      </c>
      <c r="D110" s="47">
        <v>0</v>
      </c>
      <c r="E110" s="47">
        <v>0</v>
      </c>
      <c r="F110" s="47">
        <v>0</v>
      </c>
      <c r="G110" s="47">
        <f t="shared" si="23"/>
        <v>0</v>
      </c>
      <c r="H110" s="45"/>
    </row>
    <row r="111" spans="1:8" s="3" customFormat="1" ht="27" customHeight="1" x14ac:dyDescent="0.25">
      <c r="A111" s="86">
        <v>72462</v>
      </c>
      <c r="B111" s="46" t="s">
        <v>103</v>
      </c>
      <c r="C111" s="47">
        <v>0</v>
      </c>
      <c r="D111" s="47">
        <v>0</v>
      </c>
      <c r="E111" s="47">
        <v>0</v>
      </c>
      <c r="F111" s="47">
        <v>0</v>
      </c>
      <c r="G111" s="47">
        <f t="shared" si="23"/>
        <v>0</v>
      </c>
      <c r="H111" s="45"/>
    </row>
    <row r="112" spans="1:8" s="3" customFormat="1" ht="27" customHeight="1" x14ac:dyDescent="0.25">
      <c r="A112" s="86">
        <v>72463</v>
      </c>
      <c r="B112" s="46" t="s">
        <v>104</v>
      </c>
      <c r="C112" s="47">
        <v>0</v>
      </c>
      <c r="D112" s="47">
        <v>0</v>
      </c>
      <c r="E112" s="47">
        <v>0</v>
      </c>
      <c r="F112" s="47">
        <v>0</v>
      </c>
      <c r="G112" s="47">
        <f t="shared" si="23"/>
        <v>0</v>
      </c>
      <c r="H112" s="45"/>
    </row>
    <row r="113" spans="1:8" s="3" customFormat="1" ht="27" customHeight="1" x14ac:dyDescent="0.25">
      <c r="A113" s="86">
        <v>72464</v>
      </c>
      <c r="B113" s="46" t="s">
        <v>105</v>
      </c>
      <c r="C113" s="47">
        <v>0</v>
      </c>
      <c r="D113" s="47">
        <v>0</v>
      </c>
      <c r="E113" s="47">
        <v>0</v>
      </c>
      <c r="F113" s="47">
        <v>0</v>
      </c>
      <c r="G113" s="47">
        <f t="shared" si="23"/>
        <v>0</v>
      </c>
      <c r="H113" s="45"/>
    </row>
    <row r="114" spans="1:8" s="3" customFormat="1" ht="27" customHeight="1" x14ac:dyDescent="0.25">
      <c r="A114" s="86">
        <v>72465</v>
      </c>
      <c r="B114" s="46" t="s">
        <v>106</v>
      </c>
      <c r="C114" s="47">
        <v>0</v>
      </c>
      <c r="D114" s="47">
        <v>0</v>
      </c>
      <c r="E114" s="47">
        <v>0</v>
      </c>
      <c r="F114" s="47">
        <v>0</v>
      </c>
      <c r="G114" s="47">
        <f t="shared" si="23"/>
        <v>0</v>
      </c>
      <c r="H114" s="45"/>
    </row>
    <row r="115" spans="1:8" s="3" customFormat="1" ht="27" customHeight="1" x14ac:dyDescent="0.25">
      <c r="A115" s="86">
        <v>72467</v>
      </c>
      <c r="B115" s="46" t="s">
        <v>107</v>
      </c>
      <c r="C115" s="47">
        <v>0</v>
      </c>
      <c r="D115" s="47">
        <v>0</v>
      </c>
      <c r="E115" s="47">
        <v>0</v>
      </c>
      <c r="F115" s="47">
        <v>0</v>
      </c>
      <c r="G115" s="47">
        <f t="shared" si="23"/>
        <v>0</v>
      </c>
      <c r="H115" s="45"/>
    </row>
    <row r="116" spans="1:8" s="3" customFormat="1" ht="27" customHeight="1" x14ac:dyDescent="0.25">
      <c r="A116" s="86">
        <v>72499</v>
      </c>
      <c r="B116" s="46" t="s">
        <v>108</v>
      </c>
      <c r="C116" s="47">
        <v>0</v>
      </c>
      <c r="D116" s="47">
        <v>0</v>
      </c>
      <c r="E116" s="47">
        <v>0</v>
      </c>
      <c r="F116" s="47">
        <v>0</v>
      </c>
      <c r="G116" s="47">
        <f t="shared" si="23"/>
        <v>0</v>
      </c>
      <c r="H116" s="45"/>
    </row>
    <row r="117" spans="1:8" s="3" customFormat="1" ht="27" customHeight="1" x14ac:dyDescent="0.25">
      <c r="A117" s="48" t="s">
        <v>111</v>
      </c>
      <c r="B117" s="49"/>
      <c r="C117" s="50">
        <f>SUM(C103:C116)</f>
        <v>0</v>
      </c>
      <c r="D117" s="50">
        <f>SUM(D103:D116)</f>
        <v>0</v>
      </c>
      <c r="E117" s="50">
        <f>SUM(E103:E116)</f>
        <v>0</v>
      </c>
      <c r="F117" s="50">
        <f>SUM(F103:F116)</f>
        <v>0</v>
      </c>
      <c r="G117" s="50">
        <f>SUM(G103:G116)</f>
        <v>0</v>
      </c>
      <c r="H117" s="51"/>
    </row>
    <row r="118" spans="1:8" s="3" customFormat="1" ht="27" customHeight="1" x14ac:dyDescent="0.25">
      <c r="A118" s="52" t="s">
        <v>112</v>
      </c>
      <c r="B118" s="53"/>
      <c r="C118" s="54">
        <f>C98+C101+C117</f>
        <v>0</v>
      </c>
      <c r="D118" s="54">
        <f>D98+D101+D117</f>
        <v>0</v>
      </c>
      <c r="E118" s="54">
        <f>E98+E101+E117</f>
        <v>0</v>
      </c>
      <c r="F118" s="54">
        <f>F98+F101+F117</f>
        <v>0</v>
      </c>
      <c r="G118" s="54">
        <f>G98+G101+G117</f>
        <v>0</v>
      </c>
      <c r="H118" s="55"/>
    </row>
    <row r="119" spans="1:8" s="3" customFormat="1" ht="27" customHeight="1" x14ac:dyDescent="0.25">
      <c r="A119" s="44">
        <v>73000</v>
      </c>
      <c r="B119" s="44" t="s">
        <v>16</v>
      </c>
      <c r="C119" s="47"/>
      <c r="D119" s="47"/>
      <c r="E119" s="47"/>
      <c r="F119" s="47"/>
      <c r="G119" s="47"/>
      <c r="H119" s="45"/>
    </row>
    <row r="120" spans="1:8" s="3" customFormat="1" ht="27" customHeight="1" x14ac:dyDescent="0.25">
      <c r="A120" s="89">
        <v>73100</v>
      </c>
      <c r="B120" s="44" t="s">
        <v>113</v>
      </c>
      <c r="C120" s="47"/>
      <c r="D120" s="47"/>
      <c r="E120" s="47"/>
      <c r="F120" s="47"/>
      <c r="G120" s="47"/>
      <c r="H120" s="45"/>
    </row>
    <row r="121" spans="1:8" s="3" customFormat="1" ht="27" customHeight="1" x14ac:dyDescent="0.25">
      <c r="A121" s="86">
        <v>73105</v>
      </c>
      <c r="B121" s="46" t="s">
        <v>114</v>
      </c>
      <c r="C121" s="47">
        <v>0</v>
      </c>
      <c r="D121" s="47">
        <v>0</v>
      </c>
      <c r="E121" s="47">
        <v>0</v>
      </c>
      <c r="F121" s="47">
        <v>0</v>
      </c>
      <c r="G121" s="47">
        <f>F121-D121</f>
        <v>0</v>
      </c>
      <c r="H121" s="45"/>
    </row>
    <row r="122" spans="1:8" s="3" customFormat="1" ht="27" customHeight="1" x14ac:dyDescent="0.25">
      <c r="A122" s="86">
        <v>73108</v>
      </c>
      <c r="B122" s="46" t="s">
        <v>115</v>
      </c>
      <c r="C122" s="47">
        <v>0</v>
      </c>
      <c r="D122" s="47">
        <v>0</v>
      </c>
      <c r="E122" s="47">
        <v>0</v>
      </c>
      <c r="F122" s="47">
        <v>0</v>
      </c>
      <c r="G122" s="47">
        <f t="shared" ref="G122:G129" si="24">F122-D122</f>
        <v>0</v>
      </c>
      <c r="H122" s="45"/>
    </row>
    <row r="123" spans="1:8" s="3" customFormat="1" ht="27" customHeight="1" x14ac:dyDescent="0.25">
      <c r="A123" s="86">
        <v>73109</v>
      </c>
      <c r="B123" s="46" t="s">
        <v>116</v>
      </c>
      <c r="C123" s="47">
        <v>0</v>
      </c>
      <c r="D123" s="47">
        <v>0</v>
      </c>
      <c r="E123" s="47">
        <v>0</v>
      </c>
      <c r="F123" s="47">
        <v>0</v>
      </c>
      <c r="G123" s="47">
        <f t="shared" si="24"/>
        <v>0</v>
      </c>
      <c r="H123" s="45"/>
    </row>
    <row r="124" spans="1:8" s="3" customFormat="1" ht="27" customHeight="1" x14ac:dyDescent="0.25">
      <c r="A124" s="86">
        <v>73111</v>
      </c>
      <c r="B124" s="46" t="s">
        <v>117</v>
      </c>
      <c r="C124" s="47">
        <v>0</v>
      </c>
      <c r="D124" s="47">
        <v>0</v>
      </c>
      <c r="E124" s="47">
        <v>0</v>
      </c>
      <c r="F124" s="47">
        <v>0</v>
      </c>
      <c r="G124" s="47">
        <f t="shared" si="24"/>
        <v>0</v>
      </c>
      <c r="H124" s="45"/>
    </row>
    <row r="125" spans="1:8" s="3" customFormat="1" ht="27" customHeight="1" x14ac:dyDescent="0.25">
      <c r="A125" s="86">
        <v>73112</v>
      </c>
      <c r="B125" s="46" t="s">
        <v>118</v>
      </c>
      <c r="C125" s="47">
        <v>0</v>
      </c>
      <c r="D125" s="47">
        <v>0</v>
      </c>
      <c r="E125" s="47">
        <v>0</v>
      </c>
      <c r="F125" s="47">
        <v>0</v>
      </c>
      <c r="G125" s="47">
        <f t="shared" si="24"/>
        <v>0</v>
      </c>
      <c r="H125" s="45"/>
    </row>
    <row r="126" spans="1:8" s="3" customFormat="1" ht="27" customHeight="1" x14ac:dyDescent="0.25">
      <c r="A126" s="86">
        <v>73113</v>
      </c>
      <c r="B126" s="46" t="s">
        <v>119</v>
      </c>
      <c r="C126" s="47">
        <v>0</v>
      </c>
      <c r="D126" s="47">
        <v>0</v>
      </c>
      <c r="E126" s="47">
        <v>0</v>
      </c>
      <c r="F126" s="47">
        <v>0</v>
      </c>
      <c r="G126" s="47">
        <f t="shared" si="24"/>
        <v>0</v>
      </c>
      <c r="H126" s="45"/>
    </row>
    <row r="127" spans="1:8" s="3" customFormat="1" ht="27" customHeight="1" x14ac:dyDescent="0.25">
      <c r="A127" s="86">
        <v>73114</v>
      </c>
      <c r="B127" s="46" t="s">
        <v>120</v>
      </c>
      <c r="C127" s="47">
        <v>0</v>
      </c>
      <c r="D127" s="47">
        <v>0</v>
      </c>
      <c r="E127" s="47">
        <v>0</v>
      </c>
      <c r="F127" s="47">
        <v>0</v>
      </c>
      <c r="G127" s="47">
        <f t="shared" si="24"/>
        <v>0</v>
      </c>
      <c r="H127" s="45"/>
    </row>
    <row r="128" spans="1:8" s="3" customFormat="1" ht="27" customHeight="1" x14ac:dyDescent="0.25">
      <c r="A128" s="86">
        <v>73116</v>
      </c>
      <c r="B128" s="46" t="s">
        <v>121</v>
      </c>
      <c r="C128" s="47">
        <v>0</v>
      </c>
      <c r="D128" s="47">
        <v>0</v>
      </c>
      <c r="E128" s="47">
        <v>0</v>
      </c>
      <c r="F128" s="47">
        <v>0</v>
      </c>
      <c r="G128" s="47">
        <f t="shared" si="24"/>
        <v>0</v>
      </c>
      <c r="H128" s="45"/>
    </row>
    <row r="129" spans="1:8" s="3" customFormat="1" ht="27" customHeight="1" x14ac:dyDescent="0.25">
      <c r="A129" s="86">
        <v>73117</v>
      </c>
      <c r="B129" s="46" t="s">
        <v>122</v>
      </c>
      <c r="C129" s="47">
        <v>0</v>
      </c>
      <c r="D129" s="47">
        <v>0</v>
      </c>
      <c r="E129" s="47">
        <v>0</v>
      </c>
      <c r="F129" s="47">
        <v>0</v>
      </c>
      <c r="G129" s="47">
        <f t="shared" si="24"/>
        <v>0</v>
      </c>
      <c r="H129" s="45"/>
    </row>
    <row r="130" spans="1:8" s="3" customFormat="1" ht="27" customHeight="1" x14ac:dyDescent="0.25">
      <c r="A130" s="86">
        <v>73199</v>
      </c>
      <c r="B130" s="46" t="s">
        <v>123</v>
      </c>
      <c r="C130" s="47">
        <v>0</v>
      </c>
      <c r="D130" s="47">
        <v>0</v>
      </c>
      <c r="E130" s="47">
        <v>0</v>
      </c>
      <c r="F130" s="47">
        <v>0</v>
      </c>
      <c r="G130" s="47">
        <f>F130-D130</f>
        <v>0</v>
      </c>
      <c r="H130" s="45"/>
    </row>
    <row r="131" spans="1:8" s="3" customFormat="1" ht="27" customHeight="1" x14ac:dyDescent="0.25">
      <c r="A131" s="48" t="s">
        <v>124</v>
      </c>
      <c r="B131" s="49"/>
      <c r="C131" s="50">
        <f>SUM(C121:C130)</f>
        <v>0</v>
      </c>
      <c r="D131" s="50">
        <f t="shared" ref="D131:F131" si="25">SUM(D121:D130)</f>
        <v>0</v>
      </c>
      <c r="E131" s="50">
        <f t="shared" si="25"/>
        <v>0</v>
      </c>
      <c r="F131" s="50">
        <f t="shared" si="25"/>
        <v>0</v>
      </c>
      <c r="G131" s="50">
        <f>SUM(G121:G130)</f>
        <v>0</v>
      </c>
      <c r="H131" s="51"/>
    </row>
    <row r="132" spans="1:8" s="3" customFormat="1" ht="27" customHeight="1" x14ac:dyDescent="0.25">
      <c r="A132" s="89">
        <v>73200</v>
      </c>
      <c r="B132" s="44" t="s">
        <v>125</v>
      </c>
      <c r="C132" s="47"/>
      <c r="D132" s="47"/>
      <c r="E132" s="47"/>
      <c r="F132" s="47"/>
      <c r="G132" s="47"/>
      <c r="H132" s="45"/>
    </row>
    <row r="133" spans="1:8" s="3" customFormat="1" ht="27" customHeight="1" x14ac:dyDescent="0.25">
      <c r="A133" s="86">
        <v>73204</v>
      </c>
      <c r="B133" s="46" t="s">
        <v>126</v>
      </c>
      <c r="C133" s="47">
        <v>0</v>
      </c>
      <c r="D133" s="47">
        <v>0</v>
      </c>
      <c r="E133" s="47">
        <v>0</v>
      </c>
      <c r="F133" s="47">
        <v>0</v>
      </c>
      <c r="G133" s="47">
        <f>F133-D133</f>
        <v>0</v>
      </c>
      <c r="H133" s="45"/>
    </row>
    <row r="134" spans="1:8" s="3" customFormat="1" ht="27" customHeight="1" x14ac:dyDescent="0.25">
      <c r="A134" s="86">
        <v>73299</v>
      </c>
      <c r="B134" s="46" t="s">
        <v>246</v>
      </c>
      <c r="C134" s="47">
        <v>0</v>
      </c>
      <c r="D134" s="47">
        <v>0</v>
      </c>
      <c r="E134" s="47">
        <v>0</v>
      </c>
      <c r="F134" s="47">
        <v>0</v>
      </c>
      <c r="G134" s="47">
        <f>F134-D134</f>
        <v>0</v>
      </c>
      <c r="H134" s="45"/>
    </row>
    <row r="135" spans="1:8" s="3" customFormat="1" ht="27" customHeight="1" x14ac:dyDescent="0.25">
      <c r="A135" s="48" t="s">
        <v>127</v>
      </c>
      <c r="B135" s="49"/>
      <c r="C135" s="50">
        <f>SUM(C133:C134)</f>
        <v>0</v>
      </c>
      <c r="D135" s="50">
        <f t="shared" ref="D135:G135" si="26">SUM(D133:D134)</f>
        <v>0</v>
      </c>
      <c r="E135" s="50">
        <f t="shared" si="26"/>
        <v>0</v>
      </c>
      <c r="F135" s="50">
        <f t="shared" si="26"/>
        <v>0</v>
      </c>
      <c r="G135" s="50">
        <f t="shared" si="26"/>
        <v>0</v>
      </c>
      <c r="H135" s="51"/>
    </row>
    <row r="136" spans="1:8" s="3" customFormat="1" ht="27" customHeight="1" x14ac:dyDescent="0.25">
      <c r="A136" s="89">
        <v>73300</v>
      </c>
      <c r="B136" s="44" t="s">
        <v>128</v>
      </c>
      <c r="C136" s="47"/>
      <c r="D136" s="47"/>
      <c r="E136" s="47"/>
      <c r="F136" s="47"/>
      <c r="G136" s="47"/>
      <c r="H136" s="45"/>
    </row>
    <row r="137" spans="1:8" s="3" customFormat="1" ht="27" customHeight="1" x14ac:dyDescent="0.25">
      <c r="A137" s="86">
        <v>73301</v>
      </c>
      <c r="B137" s="46" t="s">
        <v>129</v>
      </c>
      <c r="C137" s="47">
        <v>0</v>
      </c>
      <c r="D137" s="47">
        <v>0</v>
      </c>
      <c r="E137" s="47">
        <v>0</v>
      </c>
      <c r="F137" s="47">
        <v>0</v>
      </c>
      <c r="G137" s="47">
        <f>F137-D137</f>
        <v>0</v>
      </c>
      <c r="H137" s="45"/>
    </row>
    <row r="138" spans="1:8" s="3" customFormat="1" ht="27" customHeight="1" x14ac:dyDescent="0.25">
      <c r="A138" s="86">
        <v>73302</v>
      </c>
      <c r="B138" s="46" t="s">
        <v>130</v>
      </c>
      <c r="C138" s="47">
        <v>0</v>
      </c>
      <c r="D138" s="47">
        <v>0</v>
      </c>
      <c r="E138" s="47">
        <v>0</v>
      </c>
      <c r="F138" s="47">
        <v>0</v>
      </c>
      <c r="G138" s="47">
        <f t="shared" ref="G138" si="27">F138-D138</f>
        <v>0</v>
      </c>
      <c r="H138" s="45"/>
    </row>
    <row r="139" spans="1:8" s="3" customFormat="1" ht="30" customHeight="1" x14ac:dyDescent="0.25">
      <c r="A139" s="86">
        <v>73304</v>
      </c>
      <c r="B139" s="88" t="s">
        <v>247</v>
      </c>
      <c r="C139" s="47">
        <v>0</v>
      </c>
      <c r="D139" s="47">
        <v>0</v>
      </c>
      <c r="E139" s="47">
        <v>0</v>
      </c>
      <c r="F139" s="47">
        <v>0</v>
      </c>
      <c r="G139" s="47">
        <f>F139-D139</f>
        <v>0</v>
      </c>
      <c r="H139" s="45"/>
    </row>
    <row r="140" spans="1:8" s="3" customFormat="1" ht="27" customHeight="1" x14ac:dyDescent="0.25">
      <c r="A140" s="48" t="s">
        <v>131</v>
      </c>
      <c r="B140" s="49"/>
      <c r="C140" s="50">
        <f>SUM(C137:C139)</f>
        <v>0</v>
      </c>
      <c r="D140" s="50">
        <f t="shared" ref="D140:G140" si="28">SUM(D137:D139)</f>
        <v>0</v>
      </c>
      <c r="E140" s="50">
        <f t="shared" si="28"/>
        <v>0</v>
      </c>
      <c r="F140" s="50">
        <f>SUM(F137:F139)</f>
        <v>0</v>
      </c>
      <c r="G140" s="50">
        <f t="shared" si="28"/>
        <v>0</v>
      </c>
      <c r="H140" s="51"/>
    </row>
    <row r="141" spans="1:8" s="3" customFormat="1" ht="27" customHeight="1" x14ac:dyDescent="0.25">
      <c r="A141" s="89">
        <v>73600</v>
      </c>
      <c r="B141" s="44" t="s">
        <v>132</v>
      </c>
      <c r="C141" s="47"/>
      <c r="D141" s="47"/>
      <c r="E141" s="47"/>
      <c r="F141" s="47"/>
      <c r="G141" s="47"/>
      <c r="H141" s="45"/>
    </row>
    <row r="142" spans="1:8" s="3" customFormat="1" ht="27" customHeight="1" x14ac:dyDescent="0.25">
      <c r="A142" s="86">
        <v>73602</v>
      </c>
      <c r="B142" s="46" t="s">
        <v>133</v>
      </c>
      <c r="C142" s="47">
        <v>0</v>
      </c>
      <c r="D142" s="47">
        <v>0</v>
      </c>
      <c r="E142" s="47">
        <v>0</v>
      </c>
      <c r="F142" s="47">
        <v>0</v>
      </c>
      <c r="G142" s="47">
        <f>F142-D142</f>
        <v>0</v>
      </c>
      <c r="H142" s="45"/>
    </row>
    <row r="143" spans="1:8" s="3" customFormat="1" ht="27" customHeight="1" x14ac:dyDescent="0.25">
      <c r="A143" s="86">
        <v>73603</v>
      </c>
      <c r="B143" s="46" t="s">
        <v>134</v>
      </c>
      <c r="C143" s="47">
        <v>0</v>
      </c>
      <c r="D143" s="47">
        <v>0</v>
      </c>
      <c r="E143" s="47">
        <v>0</v>
      </c>
      <c r="F143" s="47">
        <v>0</v>
      </c>
      <c r="G143" s="47">
        <f>F143-D143</f>
        <v>0</v>
      </c>
      <c r="H143" s="45"/>
    </row>
    <row r="144" spans="1:8" s="3" customFormat="1" ht="27" customHeight="1" x14ac:dyDescent="0.25">
      <c r="A144" s="86">
        <v>73612</v>
      </c>
      <c r="B144" s="46" t="s">
        <v>135</v>
      </c>
      <c r="C144" s="47">
        <v>0</v>
      </c>
      <c r="D144" s="47">
        <v>0</v>
      </c>
      <c r="E144" s="47">
        <v>0</v>
      </c>
      <c r="F144" s="47">
        <v>0</v>
      </c>
      <c r="G144" s="47">
        <f>F144-D144</f>
        <v>0</v>
      </c>
      <c r="H144" s="45"/>
    </row>
    <row r="145" spans="1:8" s="3" customFormat="1" ht="27" customHeight="1" x14ac:dyDescent="0.25">
      <c r="A145" s="48" t="s">
        <v>136</v>
      </c>
      <c r="B145" s="49"/>
      <c r="C145" s="50">
        <f>SUM(C142:C144)</f>
        <v>0</v>
      </c>
      <c r="D145" s="50">
        <f t="shared" ref="D145:G145" si="29">SUM(D142:D144)</f>
        <v>0</v>
      </c>
      <c r="E145" s="50">
        <f t="shared" si="29"/>
        <v>0</v>
      </c>
      <c r="F145" s="50">
        <f t="shared" si="29"/>
        <v>0</v>
      </c>
      <c r="G145" s="50">
        <f t="shared" si="29"/>
        <v>0</v>
      </c>
      <c r="H145" s="51"/>
    </row>
    <row r="146" spans="1:8" s="3" customFormat="1" ht="27" customHeight="1" x14ac:dyDescent="0.25">
      <c r="A146" s="89">
        <v>73800</v>
      </c>
      <c r="B146" s="56" t="s">
        <v>137</v>
      </c>
      <c r="C146" s="47"/>
      <c r="D146" s="47"/>
      <c r="E146" s="47"/>
      <c r="F146" s="47"/>
      <c r="G146" s="47"/>
      <c r="H146" s="45"/>
    </row>
    <row r="147" spans="1:8" s="3" customFormat="1" ht="27" customHeight="1" x14ac:dyDescent="0.25">
      <c r="A147" s="86">
        <v>73803</v>
      </c>
      <c r="B147" s="46" t="s">
        <v>138</v>
      </c>
      <c r="C147" s="47">
        <v>0</v>
      </c>
      <c r="D147" s="47">
        <v>0</v>
      </c>
      <c r="E147" s="47">
        <v>0</v>
      </c>
      <c r="F147" s="47">
        <v>0</v>
      </c>
      <c r="G147" s="47">
        <f>F147-D147</f>
        <v>0</v>
      </c>
      <c r="H147" s="45"/>
    </row>
    <row r="148" spans="1:8" s="3" customFormat="1" ht="27" customHeight="1" x14ac:dyDescent="0.25">
      <c r="A148" s="86">
        <v>73804</v>
      </c>
      <c r="B148" s="46" t="s">
        <v>248</v>
      </c>
      <c r="C148" s="47">
        <v>0</v>
      </c>
      <c r="D148" s="47">
        <v>0</v>
      </c>
      <c r="E148" s="47">
        <v>0</v>
      </c>
      <c r="F148" s="47">
        <v>0</v>
      </c>
      <c r="G148" s="47">
        <f t="shared" ref="G148:G152" si="30">F148-D148</f>
        <v>0</v>
      </c>
      <c r="H148" s="45"/>
    </row>
    <row r="149" spans="1:8" s="3" customFormat="1" ht="27" customHeight="1" x14ac:dyDescent="0.25">
      <c r="A149" s="86">
        <v>73805</v>
      </c>
      <c r="B149" s="46" t="s">
        <v>249</v>
      </c>
      <c r="C149" s="47">
        <v>0</v>
      </c>
      <c r="D149" s="47">
        <v>0</v>
      </c>
      <c r="E149" s="47">
        <v>0</v>
      </c>
      <c r="F149" s="47">
        <v>0</v>
      </c>
      <c r="G149" s="47">
        <f t="shared" si="30"/>
        <v>0</v>
      </c>
      <c r="H149" s="45"/>
    </row>
    <row r="150" spans="1:8" s="3" customFormat="1" ht="27" customHeight="1" x14ac:dyDescent="0.25">
      <c r="A150" s="86">
        <v>73806</v>
      </c>
      <c r="B150" s="46" t="s">
        <v>139</v>
      </c>
      <c r="C150" s="47">
        <v>0</v>
      </c>
      <c r="D150" s="47">
        <v>0</v>
      </c>
      <c r="E150" s="47">
        <v>0</v>
      </c>
      <c r="F150" s="47">
        <v>0</v>
      </c>
      <c r="G150" s="47">
        <f t="shared" si="30"/>
        <v>0</v>
      </c>
      <c r="H150" s="45"/>
    </row>
    <row r="151" spans="1:8" s="3" customFormat="1" ht="27" customHeight="1" x14ac:dyDescent="0.25">
      <c r="A151" s="86">
        <v>73813</v>
      </c>
      <c r="B151" s="46" t="s">
        <v>250</v>
      </c>
      <c r="C151" s="47">
        <v>0</v>
      </c>
      <c r="D151" s="47">
        <v>0</v>
      </c>
      <c r="E151" s="47">
        <v>0</v>
      </c>
      <c r="F151" s="47">
        <v>0</v>
      </c>
      <c r="G151" s="47">
        <f t="shared" si="30"/>
        <v>0</v>
      </c>
      <c r="H151" s="45"/>
    </row>
    <row r="152" spans="1:8" s="3" customFormat="1" ht="27" customHeight="1" x14ac:dyDescent="0.25">
      <c r="A152" s="86">
        <v>73899</v>
      </c>
      <c r="B152" s="99" t="s">
        <v>251</v>
      </c>
      <c r="C152" s="47">
        <v>0</v>
      </c>
      <c r="D152" s="47">
        <v>0</v>
      </c>
      <c r="E152" s="47">
        <v>0</v>
      </c>
      <c r="F152" s="47">
        <v>0</v>
      </c>
      <c r="G152" s="47">
        <f t="shared" si="30"/>
        <v>0</v>
      </c>
      <c r="H152" s="45"/>
    </row>
    <row r="153" spans="1:8" s="3" customFormat="1" ht="27" customHeight="1" x14ac:dyDescent="0.25">
      <c r="A153" s="48" t="s">
        <v>140</v>
      </c>
      <c r="B153" s="49"/>
      <c r="C153" s="50">
        <f>SUM(C147:C152)</f>
        <v>0</v>
      </c>
      <c r="D153" s="50">
        <f t="shared" ref="D153:F153" si="31">SUM(D147:D152)</f>
        <v>0</v>
      </c>
      <c r="E153" s="50">
        <f t="shared" si="31"/>
        <v>0</v>
      </c>
      <c r="F153" s="50">
        <f t="shared" si="31"/>
        <v>0</v>
      </c>
      <c r="G153" s="50">
        <f>SUM(G147:G152)</f>
        <v>0</v>
      </c>
      <c r="H153" s="51"/>
    </row>
    <row r="154" spans="1:8" s="3" customFormat="1" ht="27" customHeight="1" x14ac:dyDescent="0.25">
      <c r="A154" s="89">
        <v>73900</v>
      </c>
      <c r="B154" s="44" t="s">
        <v>141</v>
      </c>
      <c r="C154" s="47"/>
      <c r="D154" s="47"/>
      <c r="E154" s="47"/>
      <c r="F154" s="47"/>
      <c r="G154" s="47"/>
      <c r="H154" s="45"/>
    </row>
    <row r="155" spans="1:8" s="3" customFormat="1" ht="27" customHeight="1" x14ac:dyDescent="0.25">
      <c r="A155" s="86">
        <v>73904</v>
      </c>
      <c r="B155" s="46" t="s">
        <v>142</v>
      </c>
      <c r="C155" s="47">
        <v>0</v>
      </c>
      <c r="D155" s="47">
        <v>0</v>
      </c>
      <c r="E155" s="47">
        <v>0</v>
      </c>
      <c r="F155" s="47">
        <v>0</v>
      </c>
      <c r="G155" s="47">
        <f>F155-D155</f>
        <v>0</v>
      </c>
      <c r="H155" s="45"/>
    </row>
    <row r="156" spans="1:8" s="3" customFormat="1" ht="27" customHeight="1" x14ac:dyDescent="0.25">
      <c r="A156" s="86">
        <v>73999</v>
      </c>
      <c r="B156" s="46" t="s">
        <v>143</v>
      </c>
      <c r="C156" s="47">
        <v>0</v>
      </c>
      <c r="D156" s="47">
        <v>0</v>
      </c>
      <c r="E156" s="47">
        <v>0</v>
      </c>
      <c r="F156" s="47">
        <v>0</v>
      </c>
      <c r="G156" s="47">
        <f>F156-D156</f>
        <v>0</v>
      </c>
      <c r="H156" s="45"/>
    </row>
    <row r="157" spans="1:8" s="3" customFormat="1" ht="27" customHeight="1" x14ac:dyDescent="0.25">
      <c r="A157" s="48" t="s">
        <v>144</v>
      </c>
      <c r="B157" s="49"/>
      <c r="C157" s="50">
        <f>SUM(C155:C156)</f>
        <v>0</v>
      </c>
      <c r="D157" s="50">
        <f t="shared" ref="D157" si="32">SUM(D155:D156)</f>
        <v>0</v>
      </c>
      <c r="E157" s="50">
        <f t="shared" ref="E157" si="33">SUM(E155:E156)</f>
        <v>0</v>
      </c>
      <c r="F157" s="50">
        <f t="shared" ref="F157" si="34">SUM(F155:F156)</f>
        <v>0</v>
      </c>
      <c r="G157" s="50">
        <f>SUM(G155:G156)</f>
        <v>0</v>
      </c>
      <c r="H157" s="51"/>
    </row>
    <row r="158" spans="1:8" s="3" customFormat="1" ht="27" customHeight="1" x14ac:dyDescent="0.25">
      <c r="A158" s="52" t="s">
        <v>145</v>
      </c>
      <c r="B158" s="53"/>
      <c r="C158" s="54">
        <f>C131+C135+C140+C145+C153+C157</f>
        <v>0</v>
      </c>
      <c r="D158" s="54">
        <f>D131+D135+D140+D145+D153+D157</f>
        <v>0</v>
      </c>
      <c r="E158" s="54">
        <f>E131+E135+E140+E145+E153+E157</f>
        <v>0</v>
      </c>
      <c r="F158" s="54">
        <f>F131+F135+F140+F145+F153+F157</f>
        <v>0</v>
      </c>
      <c r="G158" s="54">
        <f>G131+G135+G140+G145+G153+G157</f>
        <v>0</v>
      </c>
      <c r="H158" s="55"/>
    </row>
    <row r="159" spans="1:8" s="3" customFormat="1" ht="27" customHeight="1" x14ac:dyDescent="0.25">
      <c r="A159" s="44">
        <v>74000</v>
      </c>
      <c r="B159" s="44" t="s">
        <v>17</v>
      </c>
      <c r="C159" s="47"/>
      <c r="D159" s="47"/>
      <c r="E159" s="47"/>
      <c r="F159" s="47"/>
      <c r="G159" s="47"/>
      <c r="H159" s="45"/>
    </row>
    <row r="160" spans="1:8" s="3" customFormat="1" ht="27" customHeight="1" x14ac:dyDescent="0.25">
      <c r="A160" s="89">
        <v>74100</v>
      </c>
      <c r="B160" s="44" t="s">
        <v>146</v>
      </c>
      <c r="C160" s="47"/>
      <c r="D160" s="47"/>
      <c r="E160" s="47"/>
      <c r="F160" s="47"/>
      <c r="G160" s="47"/>
      <c r="H160" s="45"/>
    </row>
    <row r="161" spans="1:8" s="3" customFormat="1" ht="30" customHeight="1" x14ac:dyDescent="0.25">
      <c r="A161" s="86">
        <v>74105</v>
      </c>
      <c r="B161" s="63" t="s">
        <v>148</v>
      </c>
      <c r="C161" s="47">
        <v>0</v>
      </c>
      <c r="D161" s="47">
        <v>0</v>
      </c>
      <c r="E161" s="47">
        <v>0</v>
      </c>
      <c r="F161" s="47">
        <v>0</v>
      </c>
      <c r="G161" s="47">
        <f>F161-D161</f>
        <v>0</v>
      </c>
      <c r="H161" s="45"/>
    </row>
    <row r="162" spans="1:8" s="3" customFormat="1" ht="30" customHeight="1" x14ac:dyDescent="0.25">
      <c r="A162" s="86">
        <v>74199</v>
      </c>
      <c r="B162" s="63" t="s">
        <v>252</v>
      </c>
      <c r="C162" s="47">
        <v>0</v>
      </c>
      <c r="D162" s="47">
        <v>0</v>
      </c>
      <c r="E162" s="47">
        <v>0</v>
      </c>
      <c r="F162" s="47">
        <v>0</v>
      </c>
      <c r="G162" s="47">
        <f>F162-D162</f>
        <v>0</v>
      </c>
      <c r="H162" s="45"/>
    </row>
    <row r="163" spans="1:8" s="3" customFormat="1" ht="27" customHeight="1" x14ac:dyDescent="0.25">
      <c r="A163" s="48" t="s">
        <v>147</v>
      </c>
      <c r="B163" s="49"/>
      <c r="C163" s="50">
        <f>SUM(C161:C162)</f>
        <v>0</v>
      </c>
      <c r="D163" s="50">
        <f t="shared" ref="D163:F163" si="35">SUM(D161:D162)</f>
        <v>0</v>
      </c>
      <c r="E163" s="50">
        <f t="shared" si="35"/>
        <v>0</v>
      </c>
      <c r="F163" s="50">
        <f t="shared" si="35"/>
        <v>0</v>
      </c>
      <c r="G163" s="50">
        <f>SUM(G161:G162)</f>
        <v>0</v>
      </c>
      <c r="H163" s="51"/>
    </row>
    <row r="164" spans="1:8" s="3" customFormat="1" ht="27" customHeight="1" x14ac:dyDescent="0.25">
      <c r="A164" s="89">
        <v>74200</v>
      </c>
      <c r="B164" s="44" t="s">
        <v>149</v>
      </c>
      <c r="C164" s="47"/>
      <c r="D164" s="47"/>
      <c r="E164" s="47"/>
      <c r="F164" s="47"/>
      <c r="G164" s="47"/>
      <c r="H164" s="45"/>
    </row>
    <row r="165" spans="1:8" s="3" customFormat="1" ht="27" customHeight="1" x14ac:dyDescent="0.25">
      <c r="A165" s="86">
        <v>74201</v>
      </c>
      <c r="B165" s="46" t="s">
        <v>150</v>
      </c>
      <c r="C165" s="47">
        <v>0</v>
      </c>
      <c r="D165" s="47">
        <v>0</v>
      </c>
      <c r="E165" s="47">
        <v>0</v>
      </c>
      <c r="F165" s="47">
        <v>0</v>
      </c>
      <c r="G165" s="47">
        <f>F165-D165</f>
        <v>0</v>
      </c>
      <c r="H165" s="45"/>
    </row>
    <row r="166" spans="1:8" s="3" customFormat="1" ht="27" customHeight="1" x14ac:dyDescent="0.25">
      <c r="A166" s="86">
        <v>74202</v>
      </c>
      <c r="B166" s="46" t="s">
        <v>151</v>
      </c>
      <c r="C166" s="47">
        <v>0</v>
      </c>
      <c r="D166" s="47">
        <v>0</v>
      </c>
      <c r="E166" s="47">
        <v>0</v>
      </c>
      <c r="F166" s="47">
        <v>0</v>
      </c>
      <c r="G166" s="47">
        <f t="shared" ref="G166:G172" si="36">F166-D166</f>
        <v>0</v>
      </c>
      <c r="H166" s="45"/>
    </row>
    <row r="167" spans="1:8" s="3" customFormat="1" ht="27" customHeight="1" x14ac:dyDescent="0.25">
      <c r="A167" s="86">
        <v>74204</v>
      </c>
      <c r="B167" s="46" t="s">
        <v>152</v>
      </c>
      <c r="C167" s="47">
        <v>0</v>
      </c>
      <c r="D167" s="47">
        <v>0</v>
      </c>
      <c r="E167" s="47">
        <v>0</v>
      </c>
      <c r="F167" s="47">
        <v>0</v>
      </c>
      <c r="G167" s="47">
        <f t="shared" si="36"/>
        <v>0</v>
      </c>
      <c r="H167" s="45"/>
    </row>
    <row r="168" spans="1:8" s="3" customFormat="1" ht="27" customHeight="1" x14ac:dyDescent="0.25">
      <c r="A168" s="86">
        <v>74205</v>
      </c>
      <c r="B168" s="46" t="s">
        <v>153</v>
      </c>
      <c r="C168" s="47">
        <v>0</v>
      </c>
      <c r="D168" s="47">
        <v>0</v>
      </c>
      <c r="E168" s="47">
        <v>0</v>
      </c>
      <c r="F168" s="47">
        <v>0</v>
      </c>
      <c r="G168" s="47">
        <f t="shared" si="36"/>
        <v>0</v>
      </c>
      <c r="H168" s="45"/>
    </row>
    <row r="169" spans="1:8" s="3" customFormat="1" ht="27" customHeight="1" x14ac:dyDescent="0.25">
      <c r="A169" s="86">
        <v>74206</v>
      </c>
      <c r="B169" s="46" t="s">
        <v>154</v>
      </c>
      <c r="C169" s="47">
        <v>0</v>
      </c>
      <c r="D169" s="47">
        <v>0</v>
      </c>
      <c r="E169" s="47">
        <v>0</v>
      </c>
      <c r="F169" s="47">
        <v>0</v>
      </c>
      <c r="G169" s="47">
        <f t="shared" si="36"/>
        <v>0</v>
      </c>
      <c r="H169" s="45"/>
    </row>
    <row r="170" spans="1:8" s="3" customFormat="1" ht="27" customHeight="1" x14ac:dyDescent="0.25">
      <c r="A170" s="86">
        <v>74209</v>
      </c>
      <c r="B170" s="46" t="s">
        <v>253</v>
      </c>
      <c r="C170" s="47">
        <v>0</v>
      </c>
      <c r="D170" s="47">
        <v>0</v>
      </c>
      <c r="E170" s="47">
        <v>0</v>
      </c>
      <c r="F170" s="47">
        <v>0</v>
      </c>
      <c r="G170" s="47">
        <f>F170-D170</f>
        <v>0</v>
      </c>
      <c r="H170" s="45"/>
    </row>
    <row r="171" spans="1:8" s="3" customFormat="1" ht="27" customHeight="1" x14ac:dyDescent="0.25">
      <c r="A171" s="86">
        <v>74215</v>
      </c>
      <c r="B171" s="46" t="s">
        <v>254</v>
      </c>
      <c r="C171" s="47">
        <v>0</v>
      </c>
      <c r="D171" s="47">
        <v>0</v>
      </c>
      <c r="E171" s="47">
        <v>0</v>
      </c>
      <c r="F171" s="47">
        <v>0</v>
      </c>
      <c r="G171" s="47">
        <f t="shared" si="36"/>
        <v>0</v>
      </c>
      <c r="H171" s="45"/>
    </row>
    <row r="172" spans="1:8" s="3" customFormat="1" ht="27" customHeight="1" x14ac:dyDescent="0.25">
      <c r="A172" s="86">
        <v>74299</v>
      </c>
      <c r="B172" s="46" t="s">
        <v>155</v>
      </c>
      <c r="C172" s="47">
        <v>0</v>
      </c>
      <c r="D172" s="47">
        <v>0</v>
      </c>
      <c r="E172" s="47">
        <v>0</v>
      </c>
      <c r="F172" s="47">
        <v>0</v>
      </c>
      <c r="G172" s="47">
        <f t="shared" si="36"/>
        <v>0</v>
      </c>
      <c r="H172" s="45"/>
    </row>
    <row r="173" spans="1:8" s="3" customFormat="1" ht="27" customHeight="1" x14ac:dyDescent="0.25">
      <c r="A173" s="48" t="s">
        <v>156</v>
      </c>
      <c r="B173" s="49"/>
      <c r="C173" s="50">
        <f>SUM(C165:C172)</f>
        <v>0</v>
      </c>
      <c r="D173" s="50">
        <f t="shared" ref="D173:F173" si="37">SUM(D165:D172)</f>
        <v>0</v>
      </c>
      <c r="E173" s="50">
        <f t="shared" si="37"/>
        <v>0</v>
      </c>
      <c r="F173" s="50">
        <f t="shared" si="37"/>
        <v>0</v>
      </c>
      <c r="G173" s="50">
        <f>SUM(G165:G172)</f>
        <v>0</v>
      </c>
      <c r="H173" s="51"/>
    </row>
    <row r="174" spans="1:8" s="3" customFormat="1" ht="27" customHeight="1" x14ac:dyDescent="0.25">
      <c r="A174" s="101">
        <v>74300</v>
      </c>
      <c r="B174" s="99" t="s">
        <v>256</v>
      </c>
      <c r="C174" s="100"/>
      <c r="D174" s="100"/>
      <c r="E174" s="100"/>
      <c r="F174" s="100"/>
      <c r="G174" s="100"/>
      <c r="H174" s="58"/>
    </row>
    <row r="175" spans="1:8" s="3" customFormat="1" ht="30" customHeight="1" x14ac:dyDescent="0.25">
      <c r="A175" s="102">
        <v>74301</v>
      </c>
      <c r="B175" s="103" t="s">
        <v>257</v>
      </c>
      <c r="C175" s="57">
        <v>0</v>
      </c>
      <c r="D175" s="57">
        <v>0</v>
      </c>
      <c r="E175" s="57">
        <v>0</v>
      </c>
      <c r="F175" s="57">
        <v>0</v>
      </c>
      <c r="G175" s="47">
        <f>F175-D175</f>
        <v>0</v>
      </c>
      <c r="H175" s="58"/>
    </row>
    <row r="176" spans="1:8" s="3" customFormat="1" ht="27" customHeight="1" x14ac:dyDescent="0.25">
      <c r="A176" s="172" t="s">
        <v>255</v>
      </c>
      <c r="B176" s="173"/>
      <c r="C176" s="50">
        <f>SUM(C175)</f>
        <v>0</v>
      </c>
      <c r="D176" s="50">
        <f t="shared" ref="D176:F176" si="38">SUM(D175)</f>
        <v>0</v>
      </c>
      <c r="E176" s="50">
        <f t="shared" si="38"/>
        <v>0</v>
      </c>
      <c r="F176" s="50">
        <f t="shared" si="38"/>
        <v>0</v>
      </c>
      <c r="G176" s="50">
        <f>SUM(G175)</f>
        <v>0</v>
      </c>
      <c r="H176" s="51"/>
    </row>
    <row r="177" spans="1:8" s="3" customFormat="1" ht="27" customHeight="1" x14ac:dyDescent="0.25">
      <c r="A177" s="89">
        <v>74900</v>
      </c>
      <c r="B177" s="44" t="s">
        <v>157</v>
      </c>
      <c r="C177" s="47"/>
      <c r="D177" s="47"/>
      <c r="E177" s="47"/>
      <c r="F177" s="47"/>
      <c r="G177" s="47"/>
      <c r="H177" s="45"/>
    </row>
    <row r="178" spans="1:8" s="3" customFormat="1" ht="27" customHeight="1" x14ac:dyDescent="0.25">
      <c r="A178" s="86">
        <v>74902</v>
      </c>
      <c r="B178" s="46" t="s">
        <v>158</v>
      </c>
      <c r="C178" s="47">
        <v>0</v>
      </c>
      <c r="D178" s="47">
        <v>0</v>
      </c>
      <c r="E178" s="47">
        <v>0</v>
      </c>
      <c r="F178" s="47">
        <v>0</v>
      </c>
      <c r="G178" s="47">
        <f>F178-D178</f>
        <v>0</v>
      </c>
      <c r="H178" s="45"/>
    </row>
    <row r="179" spans="1:8" s="3" customFormat="1" ht="27" customHeight="1" x14ac:dyDescent="0.25">
      <c r="A179" s="86">
        <v>74906</v>
      </c>
      <c r="B179" s="46" t="s">
        <v>159</v>
      </c>
      <c r="C179" s="47">
        <v>0</v>
      </c>
      <c r="D179" s="47">
        <v>0</v>
      </c>
      <c r="E179" s="47">
        <v>0</v>
      </c>
      <c r="F179" s="47">
        <v>0</v>
      </c>
      <c r="G179" s="47">
        <f>F179-D179</f>
        <v>0</v>
      </c>
      <c r="H179" s="45"/>
    </row>
    <row r="180" spans="1:8" s="3" customFormat="1" ht="27" customHeight="1" x14ac:dyDescent="0.25">
      <c r="A180" s="86">
        <v>74999</v>
      </c>
      <c r="B180" s="46" t="s">
        <v>160</v>
      </c>
      <c r="C180" s="47">
        <v>0</v>
      </c>
      <c r="D180" s="47">
        <v>0</v>
      </c>
      <c r="E180" s="47">
        <v>0</v>
      </c>
      <c r="F180" s="47">
        <v>0</v>
      </c>
      <c r="G180" s="47">
        <f>F180-D180</f>
        <v>0</v>
      </c>
      <c r="H180" s="45"/>
    </row>
    <row r="181" spans="1:8" s="3" customFormat="1" ht="27" customHeight="1" x14ac:dyDescent="0.25">
      <c r="A181" s="48" t="s">
        <v>161</v>
      </c>
      <c r="B181" s="49"/>
      <c r="C181" s="50">
        <f>SUM(C178:C180)</f>
        <v>0</v>
      </c>
      <c r="D181" s="50">
        <f>SUM(D178:D180)</f>
        <v>0</v>
      </c>
      <c r="E181" s="50">
        <f>SUM(E178:E180)</f>
        <v>0</v>
      </c>
      <c r="F181" s="50">
        <f>SUM(F178:F180)</f>
        <v>0</v>
      </c>
      <c r="G181" s="50">
        <f>SUM(G178:G180)</f>
        <v>0</v>
      </c>
      <c r="H181" s="51"/>
    </row>
    <row r="182" spans="1:8" s="3" customFormat="1" ht="27" customHeight="1" x14ac:dyDescent="0.25">
      <c r="A182" s="52" t="s">
        <v>162</v>
      </c>
      <c r="B182" s="53"/>
      <c r="C182" s="54">
        <f>C163+C173+C176+C181</f>
        <v>0</v>
      </c>
      <c r="D182" s="54">
        <f t="shared" ref="D182:F182" si="39">D163+D173+D176+D181</f>
        <v>0</v>
      </c>
      <c r="E182" s="54">
        <f t="shared" si="39"/>
        <v>0</v>
      </c>
      <c r="F182" s="54">
        <f t="shared" si="39"/>
        <v>0</v>
      </c>
      <c r="G182" s="54">
        <f>G163+G173+G176+G181</f>
        <v>0</v>
      </c>
      <c r="H182" s="55"/>
    </row>
    <row r="183" spans="1:8" s="3" customFormat="1" ht="27" customHeight="1" x14ac:dyDescent="0.25">
      <c r="A183" s="44">
        <v>75000</v>
      </c>
      <c r="B183" s="44" t="s">
        <v>18</v>
      </c>
      <c r="C183" s="47"/>
      <c r="D183" s="47"/>
      <c r="E183" s="47"/>
      <c r="F183" s="47"/>
      <c r="G183" s="47"/>
      <c r="H183" s="45"/>
    </row>
    <row r="184" spans="1:8" s="3" customFormat="1" ht="30" customHeight="1" x14ac:dyDescent="0.25">
      <c r="A184" s="89">
        <v>75200</v>
      </c>
      <c r="B184" s="64" t="s">
        <v>163</v>
      </c>
      <c r="C184" s="47"/>
      <c r="D184" s="47"/>
      <c r="E184" s="47"/>
      <c r="F184" s="47"/>
      <c r="G184" s="47"/>
      <c r="H184" s="45"/>
    </row>
    <row r="185" spans="1:8" s="3" customFormat="1" ht="30" customHeight="1" x14ac:dyDescent="0.25">
      <c r="A185" s="86">
        <v>75201</v>
      </c>
      <c r="B185" s="63" t="s">
        <v>166</v>
      </c>
      <c r="C185" s="47">
        <v>0</v>
      </c>
      <c r="D185" s="47">
        <v>0</v>
      </c>
      <c r="E185" s="47">
        <v>0</v>
      </c>
      <c r="F185" s="47">
        <v>0</v>
      </c>
      <c r="G185" s="47">
        <f>F185-D185</f>
        <v>0</v>
      </c>
      <c r="H185" s="45"/>
    </row>
    <row r="186" spans="1:8" s="3" customFormat="1" ht="27" customHeight="1" x14ac:dyDescent="0.25">
      <c r="A186" s="86">
        <v>75202</v>
      </c>
      <c r="B186" s="46" t="s">
        <v>164</v>
      </c>
      <c r="C186" s="47">
        <v>0</v>
      </c>
      <c r="D186" s="47">
        <v>0</v>
      </c>
      <c r="E186" s="47">
        <v>0</v>
      </c>
      <c r="F186" s="47">
        <v>0</v>
      </c>
      <c r="G186" s="47">
        <f>F186-D186</f>
        <v>0</v>
      </c>
      <c r="H186" s="45"/>
    </row>
    <row r="187" spans="1:8" s="3" customFormat="1" ht="27" customHeight="1" x14ac:dyDescent="0.25">
      <c r="A187" s="86">
        <v>75204</v>
      </c>
      <c r="B187" s="46" t="s">
        <v>165</v>
      </c>
      <c r="C187" s="47">
        <v>0</v>
      </c>
      <c r="D187" s="47">
        <v>0</v>
      </c>
      <c r="E187" s="47">
        <v>0</v>
      </c>
      <c r="F187" s="47">
        <v>0</v>
      </c>
      <c r="G187" s="47">
        <f>F187-D187</f>
        <v>0</v>
      </c>
      <c r="H187" s="45"/>
    </row>
    <row r="188" spans="1:8" s="3" customFormat="1" ht="30" customHeight="1" x14ac:dyDescent="0.25">
      <c r="A188" s="86">
        <v>75208</v>
      </c>
      <c r="B188" s="63" t="s">
        <v>168</v>
      </c>
      <c r="C188" s="47">
        <v>0</v>
      </c>
      <c r="D188" s="47">
        <v>0</v>
      </c>
      <c r="E188" s="47">
        <v>0</v>
      </c>
      <c r="F188" s="47">
        <v>0</v>
      </c>
      <c r="G188" s="47">
        <f>F188-D188</f>
        <v>0</v>
      </c>
      <c r="H188" s="45"/>
    </row>
    <row r="189" spans="1:8" s="3" customFormat="1" ht="30" customHeight="1" x14ac:dyDescent="0.25">
      <c r="A189" s="174" t="s">
        <v>167</v>
      </c>
      <c r="B189" s="175"/>
      <c r="C189" s="50">
        <f>SUM(C185:C188)</f>
        <v>0</v>
      </c>
      <c r="D189" s="50">
        <f t="shared" ref="D189:F189" si="40">SUM(D185:D188)</f>
        <v>0</v>
      </c>
      <c r="E189" s="50">
        <f t="shared" si="40"/>
        <v>0</v>
      </c>
      <c r="F189" s="50">
        <f t="shared" si="40"/>
        <v>0</v>
      </c>
      <c r="G189" s="50">
        <f>SUM(G185:G188)</f>
        <v>0</v>
      </c>
      <c r="H189" s="51"/>
    </row>
    <row r="190" spans="1:8" s="3" customFormat="1" ht="27" customHeight="1" x14ac:dyDescent="0.25">
      <c r="A190" s="89">
        <v>75500</v>
      </c>
      <c r="B190" s="44" t="s">
        <v>169</v>
      </c>
      <c r="C190" s="47"/>
      <c r="D190" s="47"/>
      <c r="E190" s="47"/>
      <c r="F190" s="47"/>
      <c r="G190" s="47"/>
      <c r="H190" s="45"/>
    </row>
    <row r="191" spans="1:8" s="3" customFormat="1" ht="27" customHeight="1" x14ac:dyDescent="0.25">
      <c r="A191" s="86">
        <v>75502</v>
      </c>
      <c r="B191" s="88" t="s">
        <v>258</v>
      </c>
      <c r="C191" s="47">
        <v>0</v>
      </c>
      <c r="D191" s="47">
        <v>0</v>
      </c>
      <c r="E191" s="47">
        <v>0</v>
      </c>
      <c r="F191" s="47">
        <v>0</v>
      </c>
      <c r="G191" s="47">
        <f>F191-D191</f>
        <v>0</v>
      </c>
      <c r="H191" s="47"/>
    </row>
    <row r="192" spans="1:8" s="3" customFormat="1" ht="27" customHeight="1" x14ac:dyDescent="0.25">
      <c r="A192" s="86">
        <v>75504</v>
      </c>
      <c r="B192" s="46" t="s">
        <v>170</v>
      </c>
      <c r="C192" s="47">
        <v>0</v>
      </c>
      <c r="D192" s="47">
        <v>0</v>
      </c>
      <c r="E192" s="47">
        <v>0</v>
      </c>
      <c r="F192" s="47">
        <v>0</v>
      </c>
      <c r="G192" s="47">
        <f t="shared" ref="G192" si="41">F192-D192</f>
        <v>0</v>
      </c>
      <c r="H192" s="45"/>
    </row>
    <row r="193" spans="1:8" s="3" customFormat="1" ht="27" customHeight="1" x14ac:dyDescent="0.25">
      <c r="A193" s="86">
        <v>75505</v>
      </c>
      <c r="B193" s="46" t="s">
        <v>259</v>
      </c>
      <c r="C193" s="47">
        <v>0</v>
      </c>
      <c r="D193" s="47">
        <v>0</v>
      </c>
      <c r="E193" s="47">
        <v>0</v>
      </c>
      <c r="F193" s="47">
        <v>0</v>
      </c>
      <c r="G193" s="47">
        <f>F193-D193</f>
        <v>0</v>
      </c>
      <c r="H193" s="45"/>
    </row>
    <row r="194" spans="1:8" s="3" customFormat="1" ht="27" customHeight="1" x14ac:dyDescent="0.25">
      <c r="A194" s="48" t="s">
        <v>171</v>
      </c>
      <c r="B194" s="49"/>
      <c r="C194" s="50">
        <f>SUM(C191:C193)</f>
        <v>0</v>
      </c>
      <c r="D194" s="50">
        <f t="shared" ref="D194:F194" si="42">SUM(D191:D193)</f>
        <v>0</v>
      </c>
      <c r="E194" s="50">
        <f t="shared" si="42"/>
        <v>0</v>
      </c>
      <c r="F194" s="50">
        <f t="shared" si="42"/>
        <v>0</v>
      </c>
      <c r="G194" s="50">
        <f>SUM(G191:G193)</f>
        <v>0</v>
      </c>
      <c r="H194" s="51"/>
    </row>
    <row r="195" spans="1:8" s="3" customFormat="1" ht="30" customHeight="1" x14ac:dyDescent="0.25">
      <c r="A195" s="89">
        <v>75600</v>
      </c>
      <c r="B195" s="64" t="s">
        <v>172</v>
      </c>
      <c r="C195" s="47"/>
      <c r="D195" s="47"/>
      <c r="E195" s="47"/>
      <c r="F195" s="47"/>
      <c r="G195" s="47"/>
      <c r="H195" s="45"/>
    </row>
    <row r="196" spans="1:8" s="3" customFormat="1" ht="27" customHeight="1" x14ac:dyDescent="0.25">
      <c r="A196" s="86">
        <v>75601</v>
      </c>
      <c r="B196" s="46" t="s">
        <v>173</v>
      </c>
      <c r="C196" s="47">
        <v>0</v>
      </c>
      <c r="D196" s="47">
        <v>0</v>
      </c>
      <c r="E196" s="47">
        <v>0</v>
      </c>
      <c r="F196" s="47">
        <v>0</v>
      </c>
      <c r="G196" s="47">
        <f>F196-D196</f>
        <v>0</v>
      </c>
      <c r="H196" s="45"/>
    </row>
    <row r="197" spans="1:8" s="3" customFormat="1" ht="27" customHeight="1" x14ac:dyDescent="0.25">
      <c r="A197" s="86">
        <v>75602</v>
      </c>
      <c r="B197" s="46" t="s">
        <v>174</v>
      </c>
      <c r="C197" s="47">
        <v>0</v>
      </c>
      <c r="D197" s="47">
        <v>0</v>
      </c>
      <c r="E197" s="47">
        <v>0</v>
      </c>
      <c r="F197" s="47">
        <v>0</v>
      </c>
      <c r="G197" s="47">
        <f>F197-D197</f>
        <v>0</v>
      </c>
      <c r="H197" s="45"/>
    </row>
    <row r="198" spans="1:8" s="3" customFormat="1" ht="30" customHeight="1" x14ac:dyDescent="0.25">
      <c r="A198" s="86">
        <v>75603</v>
      </c>
      <c r="B198" s="88" t="s">
        <v>175</v>
      </c>
      <c r="C198" s="47">
        <v>0</v>
      </c>
      <c r="D198" s="47">
        <v>0</v>
      </c>
      <c r="E198" s="47">
        <v>0</v>
      </c>
      <c r="F198" s="47">
        <v>0</v>
      </c>
      <c r="G198" s="47">
        <f>F198-D198</f>
        <v>0</v>
      </c>
      <c r="H198" s="45"/>
    </row>
    <row r="199" spans="1:8" s="3" customFormat="1" ht="30" customHeight="1" x14ac:dyDescent="0.25">
      <c r="A199" s="174" t="s">
        <v>176</v>
      </c>
      <c r="B199" s="175"/>
      <c r="C199" s="50">
        <f>SUM(C196:C198)</f>
        <v>0</v>
      </c>
      <c r="D199" s="50">
        <f t="shared" ref="D199:F199" si="43">SUM(D196:D198)</f>
        <v>0</v>
      </c>
      <c r="E199" s="50">
        <f t="shared" si="43"/>
        <v>0</v>
      </c>
      <c r="F199" s="50">
        <f t="shared" si="43"/>
        <v>0</v>
      </c>
      <c r="G199" s="50">
        <f>SUM(G196:G198)</f>
        <v>0</v>
      </c>
      <c r="H199" s="51"/>
    </row>
    <row r="200" spans="1:8" s="3" customFormat="1" ht="27" customHeight="1" x14ac:dyDescent="0.25">
      <c r="A200" s="107">
        <v>75900</v>
      </c>
      <c r="B200" s="106" t="s">
        <v>260</v>
      </c>
      <c r="C200" s="100"/>
      <c r="D200" s="100"/>
      <c r="E200" s="100"/>
      <c r="F200" s="100"/>
      <c r="G200" s="100"/>
      <c r="H200" s="58"/>
    </row>
    <row r="201" spans="1:8" s="3" customFormat="1" ht="27" customHeight="1" x14ac:dyDescent="0.25">
      <c r="A201" s="108">
        <v>75999</v>
      </c>
      <c r="B201" s="109" t="s">
        <v>261</v>
      </c>
      <c r="C201" s="57">
        <v>0</v>
      </c>
      <c r="D201" s="57">
        <v>0</v>
      </c>
      <c r="E201" s="57">
        <v>0</v>
      </c>
      <c r="F201" s="57">
        <v>0</v>
      </c>
      <c r="G201" s="57">
        <f>F201-D201</f>
        <v>0</v>
      </c>
      <c r="H201" s="58"/>
    </row>
    <row r="202" spans="1:8" s="3" customFormat="1" ht="27" customHeight="1" x14ac:dyDescent="0.25">
      <c r="A202" s="174" t="s">
        <v>262</v>
      </c>
      <c r="B202" s="175"/>
      <c r="C202" s="50">
        <f>SUM(C201)</f>
        <v>0</v>
      </c>
      <c r="D202" s="50">
        <f t="shared" ref="D202:F202" si="44">SUM(D201)</f>
        <v>0</v>
      </c>
      <c r="E202" s="50">
        <f t="shared" si="44"/>
        <v>0</v>
      </c>
      <c r="F202" s="50">
        <f t="shared" si="44"/>
        <v>0</v>
      </c>
      <c r="G202" s="50">
        <f>SUM(G201)</f>
        <v>0</v>
      </c>
      <c r="H202" s="51"/>
    </row>
    <row r="203" spans="1:8" s="3" customFormat="1" ht="27" customHeight="1" x14ac:dyDescent="0.25">
      <c r="A203" s="52" t="s">
        <v>177</v>
      </c>
      <c r="B203" s="53"/>
      <c r="C203" s="54">
        <f>C189+C194+C199+C202</f>
        <v>0</v>
      </c>
      <c r="D203" s="54">
        <f t="shared" ref="D203:F203" si="45">D189+D194+D199+D202</f>
        <v>0</v>
      </c>
      <c r="E203" s="54">
        <f t="shared" si="45"/>
        <v>0</v>
      </c>
      <c r="F203" s="54">
        <f t="shared" si="45"/>
        <v>0</v>
      </c>
      <c r="G203" s="54">
        <f>G189+G194+G199+G202</f>
        <v>0</v>
      </c>
      <c r="H203" s="55"/>
    </row>
    <row r="204" spans="1:8" s="3" customFormat="1" ht="27" customHeight="1" x14ac:dyDescent="0.25">
      <c r="A204" s="44">
        <v>76000</v>
      </c>
      <c r="B204" s="44" t="s">
        <v>19</v>
      </c>
      <c r="C204" s="47"/>
      <c r="D204" s="47"/>
      <c r="E204" s="47"/>
      <c r="F204" s="47"/>
      <c r="G204" s="47"/>
      <c r="H204" s="45"/>
    </row>
    <row r="205" spans="1:8" s="3" customFormat="1" ht="27" customHeight="1" x14ac:dyDescent="0.25">
      <c r="A205" s="89">
        <v>76100</v>
      </c>
      <c r="B205" s="65" t="s">
        <v>19</v>
      </c>
      <c r="C205" s="47"/>
      <c r="D205" s="47"/>
      <c r="E205" s="47"/>
      <c r="F205" s="47"/>
      <c r="G205" s="47"/>
      <c r="H205" s="45"/>
    </row>
    <row r="206" spans="1:8" s="3" customFormat="1" ht="27" customHeight="1" x14ac:dyDescent="0.25">
      <c r="A206" s="86">
        <v>76101</v>
      </c>
      <c r="B206" s="66" t="s">
        <v>263</v>
      </c>
      <c r="C206" s="47">
        <v>0</v>
      </c>
      <c r="D206" s="47">
        <v>0</v>
      </c>
      <c r="E206" s="47">
        <v>0</v>
      </c>
      <c r="F206" s="47">
        <v>0</v>
      </c>
      <c r="G206" s="47">
        <f>F206-D206</f>
        <v>0</v>
      </c>
      <c r="H206" s="45"/>
    </row>
    <row r="207" spans="1:8" s="3" customFormat="1" ht="27" customHeight="1" x14ac:dyDescent="0.25">
      <c r="A207" s="86">
        <v>76102</v>
      </c>
      <c r="B207" s="66" t="s">
        <v>178</v>
      </c>
      <c r="C207" s="47">
        <v>0</v>
      </c>
      <c r="D207" s="47">
        <v>0</v>
      </c>
      <c r="E207" s="47">
        <v>0</v>
      </c>
      <c r="F207" s="47">
        <v>0</v>
      </c>
      <c r="G207" s="47">
        <f t="shared" ref="G207:G214" si="46">F207-D207</f>
        <v>0</v>
      </c>
      <c r="H207" s="45"/>
    </row>
    <row r="208" spans="1:8" s="3" customFormat="1" ht="27" customHeight="1" x14ac:dyDescent="0.25">
      <c r="A208" s="86">
        <v>76103</v>
      </c>
      <c r="B208" s="66" t="s">
        <v>179</v>
      </c>
      <c r="C208" s="47">
        <v>0</v>
      </c>
      <c r="D208" s="47">
        <v>0</v>
      </c>
      <c r="E208" s="47">
        <v>0</v>
      </c>
      <c r="F208" s="47">
        <v>0</v>
      </c>
      <c r="G208" s="47">
        <f t="shared" si="46"/>
        <v>0</v>
      </c>
      <c r="H208" s="45"/>
    </row>
    <row r="209" spans="1:8" s="3" customFormat="1" ht="27" customHeight="1" x14ac:dyDescent="0.25">
      <c r="A209" s="86">
        <v>76104</v>
      </c>
      <c r="B209" s="85" t="s">
        <v>180</v>
      </c>
      <c r="C209" s="47">
        <v>0</v>
      </c>
      <c r="D209" s="47">
        <v>0</v>
      </c>
      <c r="E209" s="47">
        <v>0</v>
      </c>
      <c r="F209" s="47">
        <v>0</v>
      </c>
      <c r="G209" s="47">
        <f t="shared" si="46"/>
        <v>0</v>
      </c>
      <c r="H209" s="45"/>
    </row>
    <row r="210" spans="1:8" s="3" customFormat="1" ht="27" customHeight="1" x14ac:dyDescent="0.25">
      <c r="A210" s="86">
        <v>76106</v>
      </c>
      <c r="B210" s="66" t="s">
        <v>181</v>
      </c>
      <c r="C210" s="47">
        <v>0</v>
      </c>
      <c r="D210" s="47">
        <v>0</v>
      </c>
      <c r="E210" s="47">
        <v>0</v>
      </c>
      <c r="F210" s="47">
        <v>0</v>
      </c>
      <c r="G210" s="47">
        <f t="shared" si="46"/>
        <v>0</v>
      </c>
      <c r="H210" s="45"/>
    </row>
    <row r="211" spans="1:8" s="3" customFormat="1" ht="27" customHeight="1" x14ac:dyDescent="0.25">
      <c r="A211" s="86">
        <v>76107</v>
      </c>
      <c r="B211" s="66" t="s">
        <v>264</v>
      </c>
      <c r="C211" s="47">
        <v>0</v>
      </c>
      <c r="D211" s="47">
        <v>0</v>
      </c>
      <c r="E211" s="47">
        <v>0</v>
      </c>
      <c r="F211" s="47">
        <v>0</v>
      </c>
      <c r="G211" s="47">
        <f>F211-D211</f>
        <v>0</v>
      </c>
      <c r="H211" s="45"/>
    </row>
    <row r="212" spans="1:8" s="3" customFormat="1" ht="27" customHeight="1" x14ac:dyDescent="0.25">
      <c r="A212" s="86">
        <v>76111</v>
      </c>
      <c r="B212" s="66" t="s">
        <v>182</v>
      </c>
      <c r="C212" s="47">
        <v>0</v>
      </c>
      <c r="D212" s="47">
        <v>0</v>
      </c>
      <c r="E212" s="47">
        <v>0</v>
      </c>
      <c r="F212" s="47">
        <v>0</v>
      </c>
      <c r="G212" s="47">
        <f t="shared" si="46"/>
        <v>0</v>
      </c>
      <c r="H212" s="45"/>
    </row>
    <row r="213" spans="1:8" s="3" customFormat="1" ht="27" customHeight="1" x14ac:dyDescent="0.25">
      <c r="A213" s="86">
        <v>76121</v>
      </c>
      <c r="B213" s="66" t="s">
        <v>183</v>
      </c>
      <c r="C213" s="47">
        <v>0</v>
      </c>
      <c r="D213" s="47">
        <v>0</v>
      </c>
      <c r="E213" s="47">
        <v>0</v>
      </c>
      <c r="F213" s="47">
        <v>0</v>
      </c>
      <c r="G213" s="47">
        <f t="shared" si="46"/>
        <v>0</v>
      </c>
      <c r="H213" s="45"/>
    </row>
    <row r="214" spans="1:8" s="3" customFormat="1" ht="27" customHeight="1" x14ac:dyDescent="0.25">
      <c r="A214" s="86">
        <v>76199</v>
      </c>
      <c r="B214" s="66" t="s">
        <v>184</v>
      </c>
      <c r="C214" s="47">
        <v>0</v>
      </c>
      <c r="D214" s="47">
        <v>0</v>
      </c>
      <c r="E214" s="47">
        <v>0</v>
      </c>
      <c r="F214" s="47">
        <v>0</v>
      </c>
      <c r="G214" s="47">
        <f t="shared" si="46"/>
        <v>0</v>
      </c>
      <c r="H214" s="45"/>
    </row>
    <row r="215" spans="1:8" s="3" customFormat="1" ht="27" customHeight="1" x14ac:dyDescent="0.25">
      <c r="A215" s="48" t="s">
        <v>185</v>
      </c>
      <c r="B215" s="67"/>
      <c r="C215" s="50">
        <f>SUM(C206:C214)</f>
        <v>0</v>
      </c>
      <c r="D215" s="50">
        <f>SUM(D206:D214)</f>
        <v>0</v>
      </c>
      <c r="E215" s="50">
        <f>SUM(E206:E214)</f>
        <v>0</v>
      </c>
      <c r="F215" s="50">
        <f>SUM(F206:F214)</f>
        <v>0</v>
      </c>
      <c r="G215" s="50">
        <f>SUM(G206:G214)</f>
        <v>0</v>
      </c>
      <c r="H215" s="51"/>
    </row>
    <row r="216" spans="1:8" s="3" customFormat="1" ht="27" customHeight="1" x14ac:dyDescent="0.25">
      <c r="A216" s="52" t="s">
        <v>185</v>
      </c>
      <c r="B216" s="68"/>
      <c r="C216" s="54">
        <f>C215</f>
        <v>0</v>
      </c>
      <c r="D216" s="54">
        <f t="shared" ref="D216:F216" si="47">D215</f>
        <v>0</v>
      </c>
      <c r="E216" s="54">
        <f t="shared" si="47"/>
        <v>0</v>
      </c>
      <c r="F216" s="54">
        <f t="shared" si="47"/>
        <v>0</v>
      </c>
      <c r="G216" s="54">
        <f>G215</f>
        <v>0</v>
      </c>
      <c r="H216" s="55"/>
    </row>
    <row r="217" spans="1:8" s="3" customFormat="1" ht="30" customHeight="1" x14ac:dyDescent="0.25">
      <c r="A217" s="56">
        <v>77000</v>
      </c>
      <c r="B217" s="69" t="s">
        <v>77</v>
      </c>
      <c r="C217" s="57"/>
      <c r="D217" s="57"/>
      <c r="E217" s="57"/>
      <c r="F217" s="57"/>
      <c r="G217" s="57"/>
      <c r="H217" s="58"/>
    </row>
    <row r="218" spans="1:8" s="3" customFormat="1" ht="27" customHeight="1" x14ac:dyDescent="0.25">
      <c r="A218" s="101">
        <v>77400</v>
      </c>
      <c r="B218" s="69" t="s">
        <v>265</v>
      </c>
      <c r="C218" s="57"/>
      <c r="D218" s="57"/>
      <c r="E218" s="57"/>
      <c r="F218" s="57"/>
      <c r="G218" s="57"/>
      <c r="H218" s="58"/>
    </row>
    <row r="219" spans="1:8" s="3" customFormat="1" ht="27" customHeight="1" x14ac:dyDescent="0.25">
      <c r="A219" s="110">
        <v>77403</v>
      </c>
      <c r="B219" s="111" t="s">
        <v>266</v>
      </c>
      <c r="C219" s="57">
        <v>0</v>
      </c>
      <c r="D219" s="57">
        <v>0</v>
      </c>
      <c r="E219" s="57">
        <v>0</v>
      </c>
      <c r="F219" s="57">
        <v>0</v>
      </c>
      <c r="G219" s="57">
        <f>F219-D219</f>
        <v>0</v>
      </c>
      <c r="H219" s="58"/>
    </row>
    <row r="220" spans="1:8" s="3" customFormat="1" ht="30" customHeight="1" x14ac:dyDescent="0.25">
      <c r="A220" s="172" t="s">
        <v>267</v>
      </c>
      <c r="B220" s="173"/>
      <c r="C220" s="50">
        <f>SUM(C219)</f>
        <v>0</v>
      </c>
      <c r="D220" s="50">
        <f t="shared" ref="D220:F220" si="48">SUM(D219)</f>
        <v>0</v>
      </c>
      <c r="E220" s="50">
        <f t="shared" si="48"/>
        <v>0</v>
      </c>
      <c r="F220" s="50">
        <f t="shared" si="48"/>
        <v>0</v>
      </c>
      <c r="G220" s="50">
        <f>SUM(G219)</f>
        <v>0</v>
      </c>
      <c r="H220" s="51"/>
    </row>
    <row r="221" spans="1:8" s="3" customFormat="1" ht="27" customHeight="1" x14ac:dyDescent="0.25">
      <c r="A221" s="89">
        <v>77900</v>
      </c>
      <c r="B221" s="65" t="s">
        <v>186</v>
      </c>
      <c r="C221" s="47"/>
      <c r="D221" s="47"/>
      <c r="E221" s="47"/>
      <c r="F221" s="47"/>
      <c r="G221" s="47"/>
      <c r="H221" s="45"/>
    </row>
    <row r="222" spans="1:8" s="3" customFormat="1" ht="30" customHeight="1" x14ac:dyDescent="0.25">
      <c r="A222" s="86">
        <v>77901</v>
      </c>
      <c r="B222" s="70" t="s">
        <v>187</v>
      </c>
      <c r="C222" s="47">
        <v>0</v>
      </c>
      <c r="D222" s="47">
        <v>0</v>
      </c>
      <c r="E222" s="47">
        <v>0</v>
      </c>
      <c r="F222" s="47">
        <v>0</v>
      </c>
      <c r="G222" s="47">
        <f>F222-D222</f>
        <v>0</v>
      </c>
      <c r="H222" s="45"/>
    </row>
    <row r="223" spans="1:8" s="3" customFormat="1" ht="27" customHeight="1" x14ac:dyDescent="0.25">
      <c r="A223" s="71" t="s">
        <v>188</v>
      </c>
      <c r="B223" s="72"/>
      <c r="C223" s="50">
        <f>SUM(C222)</f>
        <v>0</v>
      </c>
      <c r="D223" s="50">
        <f t="shared" ref="D223:F223" si="49">SUM(D222)</f>
        <v>0</v>
      </c>
      <c r="E223" s="50">
        <f t="shared" si="49"/>
        <v>0</v>
      </c>
      <c r="F223" s="50">
        <f t="shared" si="49"/>
        <v>0</v>
      </c>
      <c r="G223" s="50">
        <f>SUM(G222)</f>
        <v>0</v>
      </c>
      <c r="H223" s="51"/>
    </row>
    <row r="224" spans="1:8" s="3" customFormat="1" ht="30" customHeight="1" x14ac:dyDescent="0.25">
      <c r="A224" s="165" t="s">
        <v>189</v>
      </c>
      <c r="B224" s="166"/>
      <c r="C224" s="54">
        <f>C220+C223</f>
        <v>0</v>
      </c>
      <c r="D224" s="54">
        <f t="shared" ref="D224:F224" si="50">D220+D223</f>
        <v>0</v>
      </c>
      <c r="E224" s="54">
        <f t="shared" si="50"/>
        <v>0</v>
      </c>
      <c r="F224" s="54">
        <f t="shared" si="50"/>
        <v>0</v>
      </c>
      <c r="G224" s="54">
        <f>G220+G223</f>
        <v>0</v>
      </c>
      <c r="H224" s="55"/>
    </row>
    <row r="225" spans="1:8" s="3" customFormat="1" ht="27" customHeight="1" x14ac:dyDescent="0.25">
      <c r="A225" s="59" t="s">
        <v>21</v>
      </c>
      <c r="B225" s="59"/>
      <c r="C225" s="60">
        <f>C91+C118+C158+C182+C203+C216+C224</f>
        <v>0</v>
      </c>
      <c r="D225" s="60">
        <f t="shared" ref="D225:F225" si="51">D91+D118+D158+D182+D203+D216+D224</f>
        <v>0</v>
      </c>
      <c r="E225" s="60">
        <f t="shared" si="51"/>
        <v>0</v>
      </c>
      <c r="F225" s="60">
        <f t="shared" si="51"/>
        <v>0</v>
      </c>
      <c r="G225" s="60">
        <f>G91+G118+G158+G182+G203+G216+G224</f>
        <v>0</v>
      </c>
      <c r="H225" s="61"/>
    </row>
    <row r="226" spans="1:8" s="3" customFormat="1" ht="27" customHeight="1" x14ac:dyDescent="0.25">
      <c r="A226" s="44">
        <v>80000</v>
      </c>
      <c r="B226" s="44" t="s">
        <v>22</v>
      </c>
      <c r="C226" s="47"/>
      <c r="D226" s="47"/>
      <c r="E226" s="47"/>
      <c r="F226" s="47"/>
      <c r="G226" s="47"/>
      <c r="H226" s="45"/>
    </row>
    <row r="227" spans="1:8" s="3" customFormat="1" ht="27" customHeight="1" x14ac:dyDescent="0.25">
      <c r="A227" s="44">
        <v>81000</v>
      </c>
      <c r="B227" s="44" t="s">
        <v>23</v>
      </c>
      <c r="C227" s="47"/>
      <c r="D227" s="47"/>
      <c r="E227" s="47"/>
      <c r="F227" s="47"/>
      <c r="G227" s="47"/>
      <c r="H227" s="45"/>
    </row>
    <row r="228" spans="1:8" s="3" customFormat="1" ht="27" customHeight="1" x14ac:dyDescent="0.25">
      <c r="A228" s="89">
        <v>81100</v>
      </c>
      <c r="B228" s="44" t="s">
        <v>190</v>
      </c>
      <c r="C228" s="47"/>
      <c r="D228" s="47"/>
      <c r="E228" s="47"/>
      <c r="F228" s="47"/>
      <c r="G228" s="47"/>
      <c r="H228" s="73"/>
    </row>
    <row r="229" spans="1:8" s="3" customFormat="1" ht="27" customHeight="1" x14ac:dyDescent="0.25">
      <c r="A229" s="86">
        <v>81101</v>
      </c>
      <c r="B229" s="46" t="s">
        <v>191</v>
      </c>
      <c r="C229" s="47">
        <v>0</v>
      </c>
      <c r="D229" s="47">
        <v>0</v>
      </c>
      <c r="E229" s="47">
        <v>0</v>
      </c>
      <c r="F229" s="47">
        <v>0</v>
      </c>
      <c r="G229" s="47">
        <f>F229-D229</f>
        <v>0</v>
      </c>
      <c r="H229" s="73"/>
    </row>
    <row r="230" spans="1:8" s="3" customFormat="1" ht="27" customHeight="1" x14ac:dyDescent="0.25">
      <c r="A230" s="86">
        <v>81102</v>
      </c>
      <c r="B230" s="46" t="s">
        <v>268</v>
      </c>
      <c r="C230" s="47">
        <v>0</v>
      </c>
      <c r="D230" s="47">
        <v>0</v>
      </c>
      <c r="E230" s="47">
        <v>0</v>
      </c>
      <c r="F230" s="47">
        <v>0</v>
      </c>
      <c r="G230" s="47">
        <f t="shared" ref="G230:G237" si="52">F230-D230</f>
        <v>0</v>
      </c>
      <c r="H230" s="73"/>
    </row>
    <row r="231" spans="1:8" s="3" customFormat="1" ht="30" customHeight="1" x14ac:dyDescent="0.25">
      <c r="A231" s="86">
        <v>81103</v>
      </c>
      <c r="B231" s="63" t="s">
        <v>196</v>
      </c>
      <c r="C231" s="47">
        <v>0</v>
      </c>
      <c r="D231" s="47">
        <v>0</v>
      </c>
      <c r="E231" s="47">
        <v>0</v>
      </c>
      <c r="F231" s="47">
        <v>0</v>
      </c>
      <c r="G231" s="47">
        <f t="shared" si="52"/>
        <v>0</v>
      </c>
      <c r="H231" s="73"/>
    </row>
    <row r="232" spans="1:8" s="3" customFormat="1" ht="27" customHeight="1" x14ac:dyDescent="0.25">
      <c r="A232" s="86">
        <v>81104</v>
      </c>
      <c r="B232" s="46" t="s">
        <v>192</v>
      </c>
      <c r="C232" s="47">
        <v>0</v>
      </c>
      <c r="D232" s="47">
        <v>0</v>
      </c>
      <c r="E232" s="47">
        <v>0</v>
      </c>
      <c r="F232" s="47">
        <v>0</v>
      </c>
      <c r="G232" s="47">
        <f t="shared" si="52"/>
        <v>0</v>
      </c>
      <c r="H232" s="73"/>
    </row>
    <row r="233" spans="1:8" s="3" customFormat="1" ht="30" customHeight="1" x14ac:dyDescent="0.25">
      <c r="A233" s="86">
        <v>81105</v>
      </c>
      <c r="B233" s="63" t="s">
        <v>197</v>
      </c>
      <c r="C233" s="47">
        <v>0</v>
      </c>
      <c r="D233" s="47">
        <v>0</v>
      </c>
      <c r="E233" s="47">
        <v>0</v>
      </c>
      <c r="F233" s="47">
        <v>0</v>
      </c>
      <c r="G233" s="47">
        <f t="shared" si="52"/>
        <v>0</v>
      </c>
      <c r="H233" s="73"/>
    </row>
    <row r="234" spans="1:8" s="3" customFormat="1" ht="27" customHeight="1" x14ac:dyDescent="0.25">
      <c r="A234" s="86">
        <v>81106</v>
      </c>
      <c r="B234" s="46" t="s">
        <v>193</v>
      </c>
      <c r="C234" s="47">
        <v>0</v>
      </c>
      <c r="D234" s="47">
        <v>0</v>
      </c>
      <c r="E234" s="47">
        <v>0</v>
      </c>
      <c r="F234" s="47">
        <v>0</v>
      </c>
      <c r="G234" s="47">
        <f t="shared" si="52"/>
        <v>0</v>
      </c>
      <c r="H234" s="73"/>
    </row>
    <row r="235" spans="1:8" s="3" customFormat="1" ht="27" customHeight="1" x14ac:dyDescent="0.25">
      <c r="A235" s="86">
        <v>81107</v>
      </c>
      <c r="B235" s="46" t="s">
        <v>194</v>
      </c>
      <c r="C235" s="47">
        <v>0</v>
      </c>
      <c r="D235" s="47">
        <v>0</v>
      </c>
      <c r="E235" s="47">
        <v>0</v>
      </c>
      <c r="F235" s="47">
        <v>0</v>
      </c>
      <c r="G235" s="47">
        <f t="shared" si="52"/>
        <v>0</v>
      </c>
      <c r="H235" s="73"/>
    </row>
    <row r="236" spans="1:8" s="3" customFormat="1" ht="27" customHeight="1" x14ac:dyDescent="0.25">
      <c r="A236" s="86">
        <v>81113</v>
      </c>
      <c r="B236" s="46" t="s">
        <v>269</v>
      </c>
      <c r="C236" s="47">
        <v>0</v>
      </c>
      <c r="D236" s="47">
        <v>0</v>
      </c>
      <c r="E236" s="47">
        <v>0</v>
      </c>
      <c r="F236" s="47">
        <v>0</v>
      </c>
      <c r="G236" s="47">
        <f t="shared" si="52"/>
        <v>0</v>
      </c>
      <c r="H236" s="73"/>
    </row>
    <row r="237" spans="1:8" s="3" customFormat="1" ht="27" customHeight="1" x14ac:dyDescent="0.25">
      <c r="A237" s="86">
        <v>81199</v>
      </c>
      <c r="B237" s="46" t="s">
        <v>195</v>
      </c>
      <c r="C237" s="47">
        <v>0</v>
      </c>
      <c r="D237" s="47">
        <v>0</v>
      </c>
      <c r="E237" s="47">
        <v>0</v>
      </c>
      <c r="F237" s="47">
        <v>0</v>
      </c>
      <c r="G237" s="47">
        <f t="shared" si="52"/>
        <v>0</v>
      </c>
      <c r="H237" s="73"/>
    </row>
    <row r="238" spans="1:8" s="3" customFormat="1" ht="27" customHeight="1" x14ac:dyDescent="0.25">
      <c r="A238" s="48" t="s">
        <v>198</v>
      </c>
      <c r="B238" s="48"/>
      <c r="C238" s="50">
        <f>SUM(C229:C237)</f>
        <v>0</v>
      </c>
      <c r="D238" s="50">
        <f t="shared" ref="D238:G238" si="53">SUM(D229:D237)</f>
        <v>0</v>
      </c>
      <c r="E238" s="50">
        <f t="shared" si="53"/>
        <v>0</v>
      </c>
      <c r="F238" s="50">
        <f t="shared" si="53"/>
        <v>0</v>
      </c>
      <c r="G238" s="50">
        <f t="shared" si="53"/>
        <v>0</v>
      </c>
      <c r="H238" s="74"/>
    </row>
    <row r="239" spans="1:8" s="3" customFormat="1" ht="27" customHeight="1" x14ac:dyDescent="0.25">
      <c r="A239" s="89">
        <v>81200</v>
      </c>
      <c r="B239" s="44" t="s">
        <v>199</v>
      </c>
      <c r="C239" s="47"/>
      <c r="D239" s="47"/>
      <c r="E239" s="47"/>
      <c r="F239" s="47"/>
      <c r="G239" s="47"/>
      <c r="H239" s="73"/>
    </row>
    <row r="240" spans="1:8" s="3" customFormat="1" ht="27" customHeight="1" x14ac:dyDescent="0.25">
      <c r="A240" s="86">
        <v>81202</v>
      </c>
      <c r="B240" s="46" t="s">
        <v>200</v>
      </c>
      <c r="C240" s="47">
        <v>0</v>
      </c>
      <c r="D240" s="47">
        <v>0</v>
      </c>
      <c r="E240" s="47">
        <v>0</v>
      </c>
      <c r="F240" s="47">
        <v>0</v>
      </c>
      <c r="G240" s="47">
        <f>F240-D240</f>
        <v>0</v>
      </c>
      <c r="H240" s="73"/>
    </row>
    <row r="241" spans="1:8" s="3" customFormat="1" ht="27" customHeight="1" x14ac:dyDescent="0.25">
      <c r="A241" s="48" t="s">
        <v>201</v>
      </c>
      <c r="B241" s="48"/>
      <c r="C241" s="50">
        <f>SUM(C240)</f>
        <v>0</v>
      </c>
      <c r="D241" s="50">
        <f t="shared" ref="D241" si="54">SUM(D240)</f>
        <v>0</v>
      </c>
      <c r="E241" s="50">
        <f t="shared" ref="E241" si="55">SUM(E240)</f>
        <v>0</v>
      </c>
      <c r="F241" s="50">
        <f t="shared" ref="F241" si="56">SUM(F240)</f>
        <v>0</v>
      </c>
      <c r="G241" s="50">
        <f>SUM(G240)</f>
        <v>0</v>
      </c>
      <c r="H241" s="74"/>
    </row>
    <row r="242" spans="1:8" s="3" customFormat="1" ht="27" customHeight="1" x14ac:dyDescent="0.25">
      <c r="A242" s="89">
        <v>81300</v>
      </c>
      <c r="B242" s="44" t="s">
        <v>202</v>
      </c>
      <c r="C242" s="47"/>
      <c r="D242" s="47"/>
      <c r="E242" s="47"/>
      <c r="F242" s="47"/>
      <c r="G242" s="47"/>
      <c r="H242" s="73"/>
    </row>
    <row r="243" spans="1:8" s="3" customFormat="1" ht="27" customHeight="1" x14ac:dyDescent="0.25">
      <c r="A243" s="86">
        <v>81303</v>
      </c>
      <c r="B243" s="46" t="s">
        <v>203</v>
      </c>
      <c r="C243" s="47">
        <v>0</v>
      </c>
      <c r="D243" s="47">
        <v>0</v>
      </c>
      <c r="E243" s="47">
        <v>0</v>
      </c>
      <c r="F243" s="47">
        <v>0</v>
      </c>
      <c r="G243" s="47">
        <f>F243-D243</f>
        <v>0</v>
      </c>
      <c r="H243" s="73"/>
    </row>
    <row r="244" spans="1:8" s="3" customFormat="1" ht="27" customHeight="1" x14ac:dyDescent="0.25">
      <c r="A244" s="86">
        <v>81304</v>
      </c>
      <c r="B244" s="46" t="s">
        <v>270</v>
      </c>
      <c r="C244" s="47">
        <v>0</v>
      </c>
      <c r="D244" s="47">
        <v>0</v>
      </c>
      <c r="E244" s="47">
        <v>0</v>
      </c>
      <c r="F244" s="47">
        <v>0</v>
      </c>
      <c r="G244" s="47">
        <f>F244-D244</f>
        <v>0</v>
      </c>
      <c r="H244" s="73"/>
    </row>
    <row r="245" spans="1:8" s="3" customFormat="1" ht="27" customHeight="1" x14ac:dyDescent="0.25">
      <c r="A245" s="48" t="s">
        <v>204</v>
      </c>
      <c r="B245" s="48"/>
      <c r="C245" s="50">
        <f>SUM(C243:C244)</f>
        <v>0</v>
      </c>
      <c r="D245" s="50">
        <f t="shared" ref="D245:F245" si="57">SUM(D243:D244)</f>
        <v>0</v>
      </c>
      <c r="E245" s="50">
        <f t="shared" si="57"/>
        <v>0</v>
      </c>
      <c r="F245" s="50">
        <f t="shared" si="57"/>
        <v>0</v>
      </c>
      <c r="G245" s="50">
        <f>SUM(G243:G244)</f>
        <v>0</v>
      </c>
      <c r="H245" s="74"/>
    </row>
    <row r="246" spans="1:8" s="3" customFormat="1" ht="27" customHeight="1" x14ac:dyDescent="0.25">
      <c r="A246" s="89">
        <v>81900</v>
      </c>
      <c r="B246" s="44" t="s">
        <v>205</v>
      </c>
      <c r="C246" s="47"/>
      <c r="D246" s="47"/>
      <c r="E246" s="47"/>
      <c r="F246" s="47"/>
      <c r="G246" s="47"/>
      <c r="H246" s="73"/>
    </row>
    <row r="247" spans="1:8" s="3" customFormat="1" ht="27" customHeight="1" x14ac:dyDescent="0.25">
      <c r="A247" s="86">
        <v>81999</v>
      </c>
      <c r="B247" s="46" t="s">
        <v>206</v>
      </c>
      <c r="C247" s="47">
        <v>0</v>
      </c>
      <c r="D247" s="47">
        <v>0</v>
      </c>
      <c r="E247" s="47">
        <v>0</v>
      </c>
      <c r="F247" s="47">
        <v>0</v>
      </c>
      <c r="G247" s="47">
        <f>F247-D247</f>
        <v>0</v>
      </c>
      <c r="H247" s="45"/>
    </row>
    <row r="248" spans="1:8" s="3" customFormat="1" ht="27" customHeight="1" x14ac:dyDescent="0.25">
      <c r="A248" s="48" t="s">
        <v>207</v>
      </c>
      <c r="B248" s="48"/>
      <c r="C248" s="50">
        <f>SUM(C247)</f>
        <v>0</v>
      </c>
      <c r="D248" s="50">
        <f t="shared" ref="D248" si="58">SUM(D247)</f>
        <v>0</v>
      </c>
      <c r="E248" s="50">
        <f t="shared" ref="E248" si="59">SUM(E247)</f>
        <v>0</v>
      </c>
      <c r="F248" s="50">
        <f t="shared" ref="F248" si="60">SUM(F247)</f>
        <v>0</v>
      </c>
      <c r="G248" s="50">
        <f>SUM(G247)</f>
        <v>0</v>
      </c>
      <c r="H248" s="74"/>
    </row>
    <row r="249" spans="1:8" s="3" customFormat="1" ht="27" customHeight="1" x14ac:dyDescent="0.25">
      <c r="A249" s="52" t="s">
        <v>208</v>
      </c>
      <c r="B249" s="52"/>
      <c r="C249" s="54">
        <f>C238+C241+C245+C248</f>
        <v>0</v>
      </c>
      <c r="D249" s="54">
        <f t="shared" ref="D249:G249" si="61">D238+D241+D245+D248</f>
        <v>0</v>
      </c>
      <c r="E249" s="54">
        <f t="shared" si="61"/>
        <v>0</v>
      </c>
      <c r="F249" s="54">
        <f t="shared" si="61"/>
        <v>0</v>
      </c>
      <c r="G249" s="54">
        <f t="shared" si="61"/>
        <v>0</v>
      </c>
      <c r="H249" s="75"/>
    </row>
    <row r="250" spans="1:8" s="3" customFormat="1" ht="27" customHeight="1" x14ac:dyDescent="0.25">
      <c r="A250" s="44">
        <v>82000</v>
      </c>
      <c r="B250" s="44" t="s">
        <v>24</v>
      </c>
      <c r="C250" s="47"/>
      <c r="D250" s="47"/>
      <c r="E250" s="47"/>
      <c r="F250" s="47"/>
      <c r="G250" s="47"/>
      <c r="H250" s="73"/>
    </row>
    <row r="251" spans="1:8" s="3" customFormat="1" ht="27" customHeight="1" x14ac:dyDescent="0.25">
      <c r="A251" s="89">
        <v>82100</v>
      </c>
      <c r="B251" s="65" t="s">
        <v>271</v>
      </c>
      <c r="C251" s="47"/>
      <c r="D251" s="47"/>
      <c r="E251" s="47"/>
      <c r="F251" s="47"/>
      <c r="G251" s="76"/>
      <c r="H251" s="73"/>
    </row>
    <row r="252" spans="1:8" s="3" customFormat="1" ht="60" customHeight="1" x14ac:dyDescent="0.25">
      <c r="A252" s="86">
        <v>82101</v>
      </c>
      <c r="B252" s="85" t="s">
        <v>272</v>
      </c>
      <c r="C252" s="47">
        <v>0</v>
      </c>
      <c r="D252" s="47">
        <v>0</v>
      </c>
      <c r="E252" s="47">
        <v>0</v>
      </c>
      <c r="F252" s="47">
        <v>0</v>
      </c>
      <c r="G252" s="47">
        <f>F252-D252</f>
        <v>0</v>
      </c>
      <c r="H252" s="73"/>
    </row>
    <row r="253" spans="1:8" s="3" customFormat="1" ht="27" customHeight="1" x14ac:dyDescent="0.25">
      <c r="A253" s="172" t="s">
        <v>273</v>
      </c>
      <c r="B253" s="173"/>
      <c r="C253" s="50">
        <f>SUM(C252)</f>
        <v>0</v>
      </c>
      <c r="D253" s="50">
        <f t="shared" ref="D253:G253" si="62">SUM(D252)</f>
        <v>0</v>
      </c>
      <c r="E253" s="50">
        <f t="shared" si="62"/>
        <v>0</v>
      </c>
      <c r="F253" s="50">
        <f t="shared" si="62"/>
        <v>0</v>
      </c>
      <c r="G253" s="50">
        <f t="shared" si="62"/>
        <v>0</v>
      </c>
      <c r="H253" s="74"/>
    </row>
    <row r="254" spans="1:8" s="3" customFormat="1" ht="27" customHeight="1" x14ac:dyDescent="0.25">
      <c r="A254" s="89">
        <v>82300</v>
      </c>
      <c r="B254" s="65" t="s">
        <v>209</v>
      </c>
      <c r="C254" s="47"/>
      <c r="D254" s="47"/>
      <c r="E254" s="47"/>
      <c r="F254" s="47"/>
      <c r="G254" s="76"/>
      <c r="H254" s="73"/>
    </row>
    <row r="255" spans="1:8" s="3" customFormat="1" ht="27" customHeight="1" x14ac:dyDescent="0.25">
      <c r="A255" s="86">
        <v>82307</v>
      </c>
      <c r="B255" s="66" t="s">
        <v>210</v>
      </c>
      <c r="C255" s="47">
        <v>0</v>
      </c>
      <c r="D255" s="47">
        <v>0</v>
      </c>
      <c r="E255" s="47">
        <v>0</v>
      </c>
      <c r="F255" s="47">
        <v>0</v>
      </c>
      <c r="G255" s="47">
        <f t="shared" ref="G255:G262" si="63">F255-D255</f>
        <v>0</v>
      </c>
      <c r="H255" s="73"/>
    </row>
    <row r="256" spans="1:8" s="3" customFormat="1" ht="27" customHeight="1" x14ac:dyDescent="0.25">
      <c r="A256" s="86">
        <v>82308</v>
      </c>
      <c r="B256" s="66" t="s">
        <v>211</v>
      </c>
      <c r="C256" s="47">
        <v>0</v>
      </c>
      <c r="D256" s="47">
        <v>0</v>
      </c>
      <c r="E256" s="47">
        <v>0</v>
      </c>
      <c r="F256" s="47">
        <v>0</v>
      </c>
      <c r="G256" s="47">
        <f t="shared" si="63"/>
        <v>0</v>
      </c>
      <c r="H256" s="73"/>
    </row>
    <row r="257" spans="1:8" s="3" customFormat="1" ht="30" customHeight="1" x14ac:dyDescent="0.25">
      <c r="A257" s="86">
        <v>82309</v>
      </c>
      <c r="B257" s="85" t="s">
        <v>212</v>
      </c>
      <c r="C257" s="47">
        <v>0</v>
      </c>
      <c r="D257" s="47">
        <v>0</v>
      </c>
      <c r="E257" s="47">
        <v>0</v>
      </c>
      <c r="F257" s="47">
        <v>0</v>
      </c>
      <c r="G257" s="47">
        <f t="shared" si="63"/>
        <v>0</v>
      </c>
      <c r="H257" s="73"/>
    </row>
    <row r="258" spans="1:8" s="3" customFormat="1" ht="45" customHeight="1" x14ac:dyDescent="0.25">
      <c r="A258" s="86">
        <v>82311</v>
      </c>
      <c r="B258" s="70" t="s">
        <v>215</v>
      </c>
      <c r="C258" s="47">
        <v>0</v>
      </c>
      <c r="D258" s="47">
        <v>0</v>
      </c>
      <c r="E258" s="47">
        <v>0</v>
      </c>
      <c r="F258" s="47">
        <v>0</v>
      </c>
      <c r="G258" s="47">
        <f t="shared" si="63"/>
        <v>0</v>
      </c>
      <c r="H258" s="73"/>
    </row>
    <row r="259" spans="1:8" s="3" customFormat="1" ht="27" customHeight="1" x14ac:dyDescent="0.25">
      <c r="A259" s="86">
        <v>82317</v>
      </c>
      <c r="B259" s="70" t="s">
        <v>274</v>
      </c>
      <c r="C259" s="47">
        <v>0</v>
      </c>
      <c r="D259" s="47">
        <v>0</v>
      </c>
      <c r="E259" s="47">
        <v>0</v>
      </c>
      <c r="F259" s="47">
        <v>0</v>
      </c>
      <c r="G259" s="47">
        <f t="shared" si="63"/>
        <v>0</v>
      </c>
      <c r="H259" s="73"/>
    </row>
    <row r="260" spans="1:8" s="3" customFormat="1" ht="27" customHeight="1" x14ac:dyDescent="0.25">
      <c r="A260" s="86">
        <v>82323</v>
      </c>
      <c r="B260" s="66" t="s">
        <v>213</v>
      </c>
      <c r="C260" s="47">
        <v>0</v>
      </c>
      <c r="D260" s="47">
        <v>0</v>
      </c>
      <c r="E260" s="47">
        <v>0</v>
      </c>
      <c r="F260" s="47">
        <v>0</v>
      </c>
      <c r="G260" s="47">
        <f t="shared" si="63"/>
        <v>0</v>
      </c>
      <c r="H260" s="73"/>
    </row>
    <row r="261" spans="1:8" s="3" customFormat="1" ht="27" customHeight="1" x14ac:dyDescent="0.25">
      <c r="A261" s="86">
        <v>82331</v>
      </c>
      <c r="B261" s="66" t="s">
        <v>275</v>
      </c>
      <c r="C261" s="47">
        <v>0</v>
      </c>
      <c r="D261" s="47">
        <v>0</v>
      </c>
      <c r="E261" s="47">
        <v>0</v>
      </c>
      <c r="F261" s="47">
        <v>0</v>
      </c>
      <c r="G261" s="47">
        <f>F261-D261</f>
        <v>0</v>
      </c>
      <c r="H261" s="73"/>
    </row>
    <row r="262" spans="1:8" s="3" customFormat="1" ht="27" customHeight="1" x14ac:dyDescent="0.25">
      <c r="A262" s="86">
        <v>82399</v>
      </c>
      <c r="B262" s="66" t="s">
        <v>214</v>
      </c>
      <c r="C262" s="47">
        <v>0</v>
      </c>
      <c r="D262" s="47">
        <v>0</v>
      </c>
      <c r="E262" s="47">
        <v>0</v>
      </c>
      <c r="F262" s="47">
        <v>0</v>
      </c>
      <c r="G262" s="47">
        <f t="shared" si="63"/>
        <v>0</v>
      </c>
      <c r="H262" s="73"/>
    </row>
    <row r="263" spans="1:8" s="3" customFormat="1" ht="27" customHeight="1" x14ac:dyDescent="0.25">
      <c r="A263" s="48" t="s">
        <v>216</v>
      </c>
      <c r="B263" s="67"/>
      <c r="C263" s="50">
        <f>SUM(C255:C262)</f>
        <v>0</v>
      </c>
      <c r="D263" s="50">
        <f t="shared" ref="D263:F263" si="64">SUM(D255:D262)</f>
        <v>0</v>
      </c>
      <c r="E263" s="50">
        <f t="shared" si="64"/>
        <v>0</v>
      </c>
      <c r="F263" s="50">
        <f t="shared" si="64"/>
        <v>0</v>
      </c>
      <c r="G263" s="50">
        <f>SUM(G255:G262)</f>
        <v>0</v>
      </c>
      <c r="H263" s="74"/>
    </row>
    <row r="264" spans="1:8" s="3" customFormat="1" ht="27" customHeight="1" x14ac:dyDescent="0.25">
      <c r="A264" s="101">
        <v>82500</v>
      </c>
      <c r="B264" s="112" t="s">
        <v>276</v>
      </c>
      <c r="C264" s="100"/>
      <c r="D264" s="100"/>
      <c r="E264" s="100"/>
      <c r="F264" s="100"/>
      <c r="G264" s="100"/>
      <c r="H264" s="113"/>
    </row>
    <row r="265" spans="1:8" s="3" customFormat="1" ht="27" customHeight="1" x14ac:dyDescent="0.25">
      <c r="A265" s="110">
        <v>82599</v>
      </c>
      <c r="B265" s="112" t="s">
        <v>277</v>
      </c>
      <c r="C265" s="57">
        <v>0</v>
      </c>
      <c r="D265" s="57">
        <v>0</v>
      </c>
      <c r="E265" s="57">
        <v>0</v>
      </c>
      <c r="F265" s="57">
        <v>0</v>
      </c>
      <c r="G265" s="57">
        <f>F265-D265</f>
        <v>0</v>
      </c>
      <c r="H265" s="113"/>
    </row>
    <row r="266" spans="1:8" s="3" customFormat="1" ht="27" customHeight="1" x14ac:dyDescent="0.25">
      <c r="A266" s="172" t="s">
        <v>278</v>
      </c>
      <c r="B266" s="173"/>
      <c r="C266" s="50">
        <f>SUM(C265)</f>
        <v>0</v>
      </c>
      <c r="D266" s="50">
        <f t="shared" ref="D266:F266" si="65">SUM(D265)</f>
        <v>0</v>
      </c>
      <c r="E266" s="50">
        <f t="shared" si="65"/>
        <v>0</v>
      </c>
      <c r="F266" s="50">
        <f t="shared" si="65"/>
        <v>0</v>
      </c>
      <c r="G266" s="50">
        <f>SUM(G265)</f>
        <v>0</v>
      </c>
      <c r="H266" s="74"/>
    </row>
    <row r="267" spans="1:8" s="3" customFormat="1" ht="27" customHeight="1" x14ac:dyDescent="0.25">
      <c r="A267" s="52" t="s">
        <v>217</v>
      </c>
      <c r="B267" s="68"/>
      <c r="C267" s="54">
        <f>C253+C263+C266</f>
        <v>0</v>
      </c>
      <c r="D267" s="54">
        <f t="shared" ref="D267:F267" si="66">D253+D263+D266</f>
        <v>0</v>
      </c>
      <c r="E267" s="54">
        <f t="shared" si="66"/>
        <v>0</v>
      </c>
      <c r="F267" s="54">
        <f t="shared" si="66"/>
        <v>0</v>
      </c>
      <c r="G267" s="54">
        <f>G253+G263+G266</f>
        <v>0</v>
      </c>
      <c r="H267" s="75"/>
    </row>
    <row r="268" spans="1:8" s="3" customFormat="1" ht="27" customHeight="1" x14ac:dyDescent="0.25">
      <c r="A268" s="114">
        <v>84000</v>
      </c>
      <c r="B268" s="122" t="s">
        <v>234</v>
      </c>
      <c r="C268" s="116"/>
      <c r="D268" s="116"/>
      <c r="E268" s="116"/>
      <c r="F268" s="116"/>
      <c r="G268" s="117"/>
      <c r="H268" s="118"/>
    </row>
    <row r="269" spans="1:8" s="3" customFormat="1" ht="27" customHeight="1" x14ac:dyDescent="0.25">
      <c r="A269" s="119">
        <v>84400</v>
      </c>
      <c r="B269" s="122" t="s">
        <v>279</v>
      </c>
      <c r="C269" s="116"/>
      <c r="D269" s="116"/>
      <c r="E269" s="116"/>
      <c r="F269" s="116"/>
      <c r="G269" s="117"/>
      <c r="H269" s="118"/>
    </row>
    <row r="270" spans="1:8" s="3" customFormat="1" ht="27" customHeight="1" x14ac:dyDescent="0.25">
      <c r="A270" s="121">
        <v>84401</v>
      </c>
      <c r="B270" s="115" t="s">
        <v>279</v>
      </c>
      <c r="C270" s="127">
        <v>0</v>
      </c>
      <c r="D270" s="127">
        <v>0</v>
      </c>
      <c r="E270" s="127">
        <v>0</v>
      </c>
      <c r="F270" s="127">
        <v>0</v>
      </c>
      <c r="G270" s="128">
        <f>F270-D270</f>
        <v>0</v>
      </c>
      <c r="H270" s="118"/>
    </row>
    <row r="271" spans="1:8" s="3" customFormat="1" ht="27" customHeight="1" x14ac:dyDescent="0.25">
      <c r="A271" s="176" t="s">
        <v>281</v>
      </c>
      <c r="B271" s="177"/>
      <c r="C271" s="123">
        <f>SUM(C270)</f>
        <v>0</v>
      </c>
      <c r="D271" s="123">
        <f t="shared" ref="D271:F271" si="67">SUM(D270)</f>
        <v>0</v>
      </c>
      <c r="E271" s="123">
        <f t="shared" si="67"/>
        <v>0</v>
      </c>
      <c r="F271" s="123">
        <f t="shared" si="67"/>
        <v>0</v>
      </c>
      <c r="G271" s="123">
        <f>SUM(G270)</f>
        <v>0</v>
      </c>
      <c r="H271" s="124"/>
    </row>
    <row r="272" spans="1:8" s="3" customFormat="1" ht="27" customHeight="1" x14ac:dyDescent="0.25">
      <c r="A272" s="119">
        <v>84500</v>
      </c>
      <c r="B272" s="114" t="s">
        <v>282</v>
      </c>
      <c r="C272" s="116"/>
      <c r="D272" s="116"/>
      <c r="E272" s="116"/>
      <c r="F272" s="116"/>
      <c r="G272" s="117"/>
      <c r="H272" s="118"/>
    </row>
    <row r="273" spans="1:8" s="3" customFormat="1" ht="27" customHeight="1" x14ac:dyDescent="0.25">
      <c r="A273" s="121">
        <v>84501</v>
      </c>
      <c r="B273" s="120" t="s">
        <v>282</v>
      </c>
      <c r="C273" s="127">
        <v>0</v>
      </c>
      <c r="D273" s="127">
        <v>0</v>
      </c>
      <c r="E273" s="127">
        <v>0</v>
      </c>
      <c r="F273" s="127">
        <v>0</v>
      </c>
      <c r="G273" s="128">
        <f>F273-D273</f>
        <v>0</v>
      </c>
      <c r="H273" s="118"/>
    </row>
    <row r="274" spans="1:8" s="3" customFormat="1" ht="27" customHeight="1" x14ac:dyDescent="0.25">
      <c r="A274" s="176" t="s">
        <v>283</v>
      </c>
      <c r="B274" s="177"/>
      <c r="C274" s="123">
        <f>SUM(C273)</f>
        <v>0</v>
      </c>
      <c r="D274" s="123">
        <f t="shared" ref="D274:F274" si="68">SUM(D273)</f>
        <v>0</v>
      </c>
      <c r="E274" s="123">
        <f t="shared" si="68"/>
        <v>0</v>
      </c>
      <c r="F274" s="123">
        <f t="shared" si="68"/>
        <v>0</v>
      </c>
      <c r="G274" s="123">
        <f>SUM(G273)</f>
        <v>0</v>
      </c>
      <c r="H274" s="124"/>
    </row>
    <row r="275" spans="1:8" s="3" customFormat="1" ht="27" customHeight="1" x14ac:dyDescent="0.25">
      <c r="A275" s="178" t="s">
        <v>280</v>
      </c>
      <c r="B275" s="179"/>
      <c r="C275" s="125">
        <f>C271+C274</f>
        <v>0</v>
      </c>
      <c r="D275" s="125">
        <f t="shared" ref="D275:F275" si="69">D271+D274</f>
        <v>0</v>
      </c>
      <c r="E275" s="125">
        <f t="shared" si="69"/>
        <v>0</v>
      </c>
      <c r="F275" s="125">
        <f t="shared" si="69"/>
        <v>0</v>
      </c>
      <c r="G275" s="125">
        <f>G271+G274</f>
        <v>0</v>
      </c>
      <c r="H275" s="126"/>
    </row>
    <row r="276" spans="1:8" s="3" customFormat="1" ht="30" customHeight="1" x14ac:dyDescent="0.25">
      <c r="A276" s="44">
        <v>86000</v>
      </c>
      <c r="B276" s="77" t="s">
        <v>78</v>
      </c>
      <c r="C276" s="47"/>
      <c r="D276" s="47"/>
      <c r="E276" s="47"/>
      <c r="F276" s="47"/>
      <c r="G276" s="76"/>
      <c r="H276" s="73"/>
    </row>
    <row r="277" spans="1:8" s="3" customFormat="1" ht="27" customHeight="1" x14ac:dyDescent="0.25">
      <c r="A277" s="89">
        <v>86500</v>
      </c>
      <c r="B277" s="65" t="s">
        <v>218</v>
      </c>
      <c r="C277" s="47"/>
      <c r="D277" s="47"/>
      <c r="E277" s="47"/>
      <c r="F277" s="47"/>
      <c r="G277" s="76"/>
      <c r="H277" s="73"/>
    </row>
    <row r="278" spans="1:8" s="3" customFormat="1" ht="27" customHeight="1" x14ac:dyDescent="0.25">
      <c r="A278" s="86">
        <v>86501</v>
      </c>
      <c r="B278" s="66" t="s">
        <v>218</v>
      </c>
      <c r="C278" s="47">
        <v>0</v>
      </c>
      <c r="D278" s="47">
        <v>0</v>
      </c>
      <c r="E278" s="47">
        <v>0</v>
      </c>
      <c r="F278" s="47">
        <v>0</v>
      </c>
      <c r="G278" s="47">
        <f>F278-D278</f>
        <v>0</v>
      </c>
      <c r="H278" s="73"/>
    </row>
    <row r="279" spans="1:8" s="3" customFormat="1" ht="27" customHeight="1" x14ac:dyDescent="0.25">
      <c r="A279" s="48" t="s">
        <v>219</v>
      </c>
      <c r="B279" s="67"/>
      <c r="C279" s="50">
        <f>SUM(C278)</f>
        <v>0</v>
      </c>
      <c r="D279" s="50">
        <f t="shared" ref="D279" si="70">SUM(D278)</f>
        <v>0</v>
      </c>
      <c r="E279" s="50">
        <f t="shared" ref="E279" si="71">SUM(E278)</f>
        <v>0</v>
      </c>
      <c r="F279" s="50">
        <f t="shared" ref="F279" si="72">SUM(F278)</f>
        <v>0</v>
      </c>
      <c r="G279" s="50">
        <f>SUM(G278)</f>
        <v>0</v>
      </c>
      <c r="H279" s="74"/>
    </row>
    <row r="280" spans="1:8" s="3" customFormat="1" ht="27" customHeight="1" x14ac:dyDescent="0.25">
      <c r="A280" s="165" t="s">
        <v>220</v>
      </c>
      <c r="B280" s="166"/>
      <c r="C280" s="54">
        <f>C279</f>
        <v>0</v>
      </c>
      <c r="D280" s="54">
        <f t="shared" ref="D280:F280" si="73">D279</f>
        <v>0</v>
      </c>
      <c r="E280" s="54">
        <f t="shared" si="73"/>
        <v>0</v>
      </c>
      <c r="F280" s="54">
        <f t="shared" si="73"/>
        <v>0</v>
      </c>
      <c r="G280" s="54">
        <f>G279</f>
        <v>0</v>
      </c>
      <c r="H280" s="55"/>
    </row>
    <row r="281" spans="1:8" s="3" customFormat="1" ht="27" customHeight="1" x14ac:dyDescent="0.25">
      <c r="A281" s="78" t="s">
        <v>25</v>
      </c>
      <c r="B281" s="79"/>
      <c r="C281" s="60">
        <f>C249+C267+C275+C280</f>
        <v>0</v>
      </c>
      <c r="D281" s="60">
        <f t="shared" ref="D281:G281" si="74">D249+D267+D280</f>
        <v>0</v>
      </c>
      <c r="E281" s="60">
        <f t="shared" si="74"/>
        <v>0</v>
      </c>
      <c r="F281" s="60">
        <f t="shared" si="74"/>
        <v>0</v>
      </c>
      <c r="G281" s="60">
        <f t="shared" si="74"/>
        <v>0</v>
      </c>
      <c r="H281" s="80"/>
    </row>
    <row r="282" spans="1:8" s="3" customFormat="1" ht="27" customHeight="1" x14ac:dyDescent="0.25">
      <c r="A282" s="129" t="s">
        <v>26</v>
      </c>
      <c r="B282" s="130"/>
      <c r="C282" s="104">
        <f>C49+C225+C281</f>
        <v>0</v>
      </c>
      <c r="D282" s="104">
        <f t="shared" ref="D282:F282" si="75">D49+D225+D281</f>
        <v>0</v>
      </c>
      <c r="E282" s="104">
        <f t="shared" si="75"/>
        <v>0</v>
      </c>
      <c r="F282" s="104">
        <f t="shared" si="75"/>
        <v>0</v>
      </c>
      <c r="G282" s="104">
        <f>G49+G225+G281</f>
        <v>0</v>
      </c>
      <c r="H282" s="105"/>
    </row>
  </sheetData>
  <mergeCells count="19">
    <mergeCell ref="A189:B189"/>
    <mergeCell ref="A199:B199"/>
    <mergeCell ref="A224:B224"/>
    <mergeCell ref="A280:B280"/>
    <mergeCell ref="A4:H4"/>
    <mergeCell ref="A5:H5"/>
    <mergeCell ref="A11:B15"/>
    <mergeCell ref="D11:E11"/>
    <mergeCell ref="H11:H15"/>
    <mergeCell ref="G11:G14"/>
    <mergeCell ref="A87:B87"/>
    <mergeCell ref="A176:B176"/>
    <mergeCell ref="A202:B202"/>
    <mergeCell ref="A220:B220"/>
    <mergeCell ref="A253:B253"/>
    <mergeCell ref="A266:B266"/>
    <mergeCell ref="A271:B271"/>
    <mergeCell ref="A275:B275"/>
    <mergeCell ref="A274:B274"/>
  </mergeCells>
  <printOptions horizontalCentered="1" verticalCentered="1"/>
  <pageMargins left="0.28000000000000003" right="0.25" top="0.5" bottom="0.5" header="0.3" footer="0.3"/>
  <pageSetup scale="57" orientation="landscape" r:id="rId1"/>
  <rowBreaks count="9" manualBreakCount="9">
    <brk id="34" max="16383" man="1"/>
    <brk id="60" max="16383" man="1"/>
    <brk id="87" max="7" man="1"/>
    <brk id="118" max="16383" man="1"/>
    <brk id="145" max="16383" man="1"/>
    <brk id="176" max="7" man="1"/>
    <brk id="203" max="16383" man="1"/>
    <brk id="225" max="16383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TAJUK LAMPIRAN C</vt:lpstr>
      <vt:lpstr>AHN 1</vt:lpstr>
      <vt:lpstr>AHN 2</vt:lpstr>
      <vt:lpstr>'AHN 1'!Print_Area</vt:lpstr>
      <vt:lpstr>'TAJUK LAMPIRAN C'!Print_Area</vt:lpstr>
      <vt:lpstr>'AHN 1'!Print_Titles</vt:lpstr>
      <vt:lpstr>'AHN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Faizah Binti Mohd Shafawi</cp:lastModifiedBy>
  <cp:lastPrinted>2021-02-25T02:25:26Z</cp:lastPrinted>
  <dcterms:created xsi:type="dcterms:W3CDTF">2020-04-11T02:47:27Z</dcterms:created>
  <dcterms:modified xsi:type="dcterms:W3CDTF">2021-02-25T02:26:50Z</dcterms:modified>
</cp:coreProperties>
</file>